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AFARSAD\Downloads\"/>
    </mc:Choice>
  </mc:AlternateContent>
  <xr:revisionPtr revIDLastSave="0" documentId="13_ncr:1_{06BE74C1-8404-4225-89AC-042CCF540062}" xr6:coauthVersionLast="45" xr6:coauthVersionMax="45" xr10:uidLastSave="{00000000-0000-0000-0000-000000000000}"/>
  <bookViews>
    <workbookView xWindow="-98" yWindow="-98" windowWidth="22695" windowHeight="14595" firstSheet="1" activeTab="1" xr2:uid="{20DCAAA1-B852-4AC1-A19B-CBA577826516}"/>
  </bookViews>
  <sheets>
    <sheet name="Lists" sheetId="2" state="hidden" r:id="rId1"/>
    <sheet name="Introduction" sheetId="3" r:id="rId2"/>
    <sheet name="Decision Tree" sheetId="1" r:id="rId3"/>
  </sheets>
  <definedNames>
    <definedName name="Age">Table3[Age]</definedName>
    <definedName name="Domains">#REF!</definedName>
    <definedName name="F">Community[Community]</definedName>
    <definedName name="Folk">Community[Community]</definedName>
    <definedName name="Folk2">Table9[CommunityUnder12]</definedName>
    <definedName name="H">Residence[Residence]</definedName>
    <definedName name="House">Residence[Residence]</definedName>
    <definedName name="none">Table4[None]</definedName>
    <definedName name="O">Table10[Orphanage]</definedName>
    <definedName name="Old">Lists!$J$15</definedName>
    <definedName name="OldD">Table14[[#All],[OldList]]</definedName>
    <definedName name="Orphanage">Table10[Orphanage]</definedName>
    <definedName name="Place">Locations[Locations]</definedName>
    <definedName name="Purpose">Table1[Purpose]</definedName>
    <definedName name="S">Table9[CommunityUnder12]</definedName>
    <definedName name="T">Service[Service]</definedName>
    <definedName name="Teach">Service[Service]</definedName>
    <definedName name="Y">Table11[YoungTeach]</definedName>
    <definedName name="YesNo">YesN[YesNo]</definedName>
    <definedName name="Young">Lists!$H$15</definedName>
    <definedName name="YoungD">Table12[[#All],[YoungList]]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16" i="1" s="1"/>
  <c r="C18" i="1" l="1"/>
  <c r="C21" i="1"/>
  <c r="C22" i="1" s="1"/>
  <c r="C23" i="1" s="1"/>
  <c r="C24" i="1" l="1"/>
  <c r="B18" i="1" l="1"/>
  <c r="C19" i="1" l="1"/>
  <c r="C20" i="1" s="1"/>
  <c r="B20" i="1" s="1"/>
  <c r="B21" i="1" l="1"/>
  <c r="B19" i="1"/>
  <c r="C15" i="1"/>
  <c r="B15" i="1" s="1"/>
  <c r="B22" i="1" l="1"/>
  <c r="C14" i="1"/>
  <c r="B14" i="1" s="1"/>
  <c r="B23" i="1" l="1"/>
  <c r="B24" i="1"/>
  <c r="C25" i="1" l="1"/>
  <c r="C26" i="1" s="1"/>
  <c r="B26" i="1" s="1"/>
  <c r="B25" i="1" l="1"/>
</calcChain>
</file>

<file path=xl/sharedStrings.xml><?xml version="1.0" encoding="utf-8"?>
<sst xmlns="http://schemas.openxmlformats.org/spreadsheetml/2006/main" count="192" uniqueCount="129">
  <si>
    <t>Use this list for medical too</t>
  </si>
  <si>
    <t>Purpose</t>
  </si>
  <si>
    <t>YesNo</t>
  </si>
  <si>
    <t>Age</t>
  </si>
  <si>
    <t>Locations</t>
  </si>
  <si>
    <t>Residence</t>
  </si>
  <si>
    <t>Service</t>
  </si>
  <si>
    <t>Community</t>
  </si>
  <si>
    <t>CommunityUnder12</t>
  </si>
  <si>
    <t>None</t>
  </si>
  <si>
    <t>URLs</t>
  </si>
  <si>
    <t>Prevalence/disaggregation</t>
  </si>
  <si>
    <t>Yes</t>
  </si>
  <si>
    <t>2 to 4</t>
  </si>
  <si>
    <t>Household</t>
  </si>
  <si>
    <t>Parent or Legal Guardian</t>
  </si>
  <si>
    <t>Teacher or service provider, staff member, or volunteer with direct knowledge of the child</t>
  </si>
  <si>
    <t>No answer choice, move to next question</t>
  </si>
  <si>
    <t>https://data.unicef.org/resources/module-child-functioning/</t>
  </si>
  <si>
    <t>Individual Identification</t>
  </si>
  <si>
    <t>No</t>
  </si>
  <si>
    <t>5 to 11</t>
  </si>
  <si>
    <t>Refugee camp</t>
  </si>
  <si>
    <t>Child themself</t>
  </si>
  <si>
    <t>Service provider, staff member, or volunteer with direct knowledge of the child</t>
  </si>
  <si>
    <t>http://www.washingtongroup-disability.com/washington-group-question-sets/short-set-of-disability-questions/</t>
  </si>
  <si>
    <t>12 to 17</t>
  </si>
  <si>
    <t>Orphanage</t>
  </si>
  <si>
    <t>mailto:meloeb52@gmail.com,WG_Secretariat@cdc.gov</t>
  </si>
  <si>
    <t>Community center</t>
  </si>
  <si>
    <t>School</t>
  </si>
  <si>
    <t>PURPOSE</t>
  </si>
  <si>
    <t>INTENDED USER</t>
  </si>
  <si>
    <t>USAID's How-To Note: Disability Inclusive Education</t>
  </si>
  <si>
    <t>Washington Group on Disability Statistics Short Set of Disability Questions (WGSS)</t>
  </si>
  <si>
    <t>UNICEF's Module on Child Functioning (CFM)</t>
  </si>
  <si>
    <t>OUTCOMES</t>
  </si>
  <si>
    <t xml:space="preserve">● WGSS               </t>
  </si>
  <si>
    <t xml:space="preserve">● CFM ages 2-4 </t>
  </si>
  <si>
    <t>● CFM ages 5-17</t>
  </si>
  <si>
    <t xml:space="preserve">● CFM-Teacher Version (TV) </t>
  </si>
  <si>
    <t>INSTRUCTIONS</t>
  </si>
  <si>
    <t>Instructions</t>
  </si>
  <si>
    <t>Welcome to the interactive tool selection decision tree. The purpose of this guide is to help you to decide which tool is most appropriate for your research needs. If your study has multiple purposes, you will need to go through this once for each purpose.</t>
  </si>
  <si>
    <t>A series of questions will appear below in column C. Please answer all questions using the dropdown menus in column D. When you first begin, you will only see one question. Additional questions will appear as you work your way through the decision tree. The questions you see will depend on the answers you provide to the preceding questions. Click in the cells in column D beside each question to see response options. When column C does not contain a question, column D will appear in grey.</t>
  </si>
  <si>
    <t>Once you have made a selection, you cannot change your answer to a previous question, though you can delete the answer. To ensure the accuracy of the tool, if you choose to delete one answer, please delete all answers and restart from the beginning. You can do so easily by highlighting all the answers and pressing the "delete" or "backspace" key.</t>
  </si>
  <si>
    <t>Read the questions below in order</t>
  </si>
  <si>
    <t>Click in the cells below to select an answer for each question that appears in column C</t>
  </si>
  <si>
    <t>HIDE: Text for questions</t>
  </si>
  <si>
    <t>For what purpose will you be gathering this data?</t>
  </si>
  <si>
    <t>Purpose Screening</t>
  </si>
  <si>
    <t>Medical or functional screening</t>
  </si>
  <si>
    <t>Medical screening text</t>
  </si>
  <si>
    <t>Stop</t>
  </si>
  <si>
    <t>Inclusion</t>
  </si>
  <si>
    <t>If in a school setting, will the services provided to identified students be included in the general education system (i.e. the data will not be used to segregate students into special schools)?</t>
  </si>
  <si>
    <t>Consent</t>
  </si>
  <si>
    <t>Further guidance to be developed</t>
  </si>
  <si>
    <t>Age question</t>
  </si>
  <si>
    <t>CFM ages 2-4</t>
  </si>
  <si>
    <t>Location</t>
  </si>
  <si>
    <t>This means you will be using the CFM for ages 2-4, as no other tool has been tested and validated for that age range. We will ask you a few more questions based on your research plans to determine the best approach to using this tool. Where do you plan to gather data?</t>
  </si>
  <si>
    <t>Respondent</t>
  </si>
  <si>
    <t>Who will be your respondent?</t>
  </si>
  <si>
    <t>In this case, you should use the CFM for ages 2-4 using the parent or legal guardian as the respondent. To collect this data, you will need enumerators.</t>
  </si>
  <si>
    <t>CFM 2-4, Medical Center, Parent or Guardian</t>
  </si>
  <si>
    <t>CFM 2-4, Education, Teacher or Service Provider</t>
  </si>
  <si>
    <t>CFM 2-4, Community Center, Parent or Guardian</t>
  </si>
  <si>
    <t>CFM 2-4, Community Center, Adult Service Provider</t>
  </si>
  <si>
    <t>WGSS, CFM ages 5-17</t>
  </si>
  <si>
    <t>Functional areas</t>
  </si>
  <si>
    <t>This means that you may use the WGSS, the CFM for ages 5-17, or the CFM-TV. We will ask some more questions to determine which makes the most sense for you.</t>
  </si>
  <si>
    <t>Are you interested in researching any of the following functional domains: vision, hearing, walking/mobility, self-care, communication/comprehension, or cognition/remembering?</t>
  </si>
  <si>
    <t>Are you interested in researching any of the following functional domains: learning, concentration, ability to adapt or accept changes to routine, behavior, ability to make friends, anxiety, or depression?</t>
  </si>
  <si>
    <t>The WGSS does not assess all the domains you have said you would like to analyze. You will have to use either the CFM for ages 5 to 17 or the CFM-TV. We will now ask some further questions to determine which tool you should use. First, where do you plan to gather this data?</t>
  </si>
  <si>
    <t>The WGSS, the CFM for ages 5-17, and the CFM-TV all assess the domains you have identified. We will now ask some further questions to determine which tool you should use. First, where do you plan to gather this data?</t>
  </si>
  <si>
    <t>Tool, Respondent, and Enumerator</t>
  </si>
  <si>
    <t>WGSS, CFM, and CFM-TV, final statements</t>
  </si>
  <si>
    <t xml:space="preserve">In this case, you can use the WGSS or the CFM for ages 5 to 17, using the parent or legal guardian as the respondent. When gathering data from the parent or legal guardian, enumerators should conduct data collection. </t>
  </si>
  <si>
    <t xml:space="preserve">In this case, you can use the WGSS or the CFM for ages 5 to 17, using the parent or legal guardian as the respondent. However, the CFM has not yet been validated in refugee camp settings. When gathering data from the parent or legal guardian, enumerators should conduct data collection. </t>
  </si>
  <si>
    <t>In this case, you can use the CFM for ages 5 to 17 or the WGSS. Although neither has been validated for child/youth self-respondents, early tests of the CFM with older adolescent respondents have shown promise. It may be possible to use the WGSS with self-respondents as well, though this remains untested. When gathering data from children/youth, enumerators should conduct data collection. The enumerators can either be medical professionals or not.</t>
  </si>
  <si>
    <t>CFM vs. WGSS</t>
  </si>
  <si>
    <t>CFM, and CFM-TV, final statements (WGSS excluded)</t>
  </si>
  <si>
    <t xml:space="preserve">In this case, you can use the CFM for ages 5 to 17, using the parent or legal guardian as the respondent. When gathering data from the parent or legal guardian, enumerators should conduct data collection. </t>
  </si>
  <si>
    <t xml:space="preserve">In this case, you can use the CFM for ages 5 to 17, using the parent or legal guardian as the respondent. However, the CFM has not yet been validated in refugee camp settings. When gathering data from the parent or legal guardian, enumerators should conduct data collection. </t>
  </si>
  <si>
    <t>In this case, you can use the CFM for ages 5 to 17. Although the CFM has not been validated for child/youth self-respondents, early tests of the CFM with older adolescent respondents have shown promise. When gathering data from children/youth, enumerators should conduct data collection. The enumerators can either be medical professionals or not.</t>
  </si>
  <si>
    <t>CFM-TV</t>
  </si>
  <si>
    <t>For more information on the CFM-TV, please contact Mitchell Loeb at meloeb52@gmail.com and the Washington Group Secretariat at WG_Secretariat@cdc.gov. Click this cell to automatically address an e-mail to both addresses.</t>
  </si>
  <si>
    <t>CFM</t>
  </si>
  <si>
    <t>WGSS</t>
  </si>
  <si>
    <t>No existing tool</t>
  </si>
  <si>
    <t>There are currently no tools that meet your requirements.</t>
  </si>
  <si>
    <t>DISABILITY IDENTIFICATION TOOL SELECTION GUIDE: Introduction</t>
  </si>
  <si>
    <t>DISABILITY IDENTIFICATION TOOL SELECTION GUIDE</t>
  </si>
  <si>
    <t>This guide is intended for those who have a basic understanding of research design, data collection, the social model of disability, and Washington Group functional domains. Users should also be somewhat familiar with the different data collection tools that can be utilized to collect disability data. If you would like to use this tool but do not yet have this base knowledge, please explore the resources below.</t>
  </si>
  <si>
    <t>What age range are you investigating?</t>
  </si>
  <si>
    <t>Daycare/Childcare center</t>
  </si>
  <si>
    <t>CFM 2-4, Orphanage, Adult Service Provider</t>
  </si>
  <si>
    <t>Orphanage staff member who knows the child well</t>
  </si>
  <si>
    <t xml:space="preserve">In this case, you can use the CFM for ages 5 to 17, using a staff member at the orphanage who knows the child well as the respondent. However, the CFM has not yet been validated in the context of orphanages. When gathering data from orphanage staff members, enumerators should conduct data collection. </t>
  </si>
  <si>
    <t xml:space="preserve">In this case, you can use the WGSS or the CFM for ages 5 to 17, using a staff member at the orphanage who knows the child well as the respondent. However, neither tool has been validated in the context of orphanages. When gathering data from orphanage staff members, enumerators should conduct data collection. </t>
  </si>
  <si>
    <t>Click the text in this cell for more information on the CFM.</t>
  </si>
  <si>
    <t>Click the text in this cell for more information on the WGSS.</t>
  </si>
  <si>
    <t>Do not collect data. Inclusive approaches to education of children with functional difficulties are better for the children/youth and their peers. This data should not be used to segregate children and youth into special schools.</t>
  </si>
  <si>
    <t>Last updated: July 2020</t>
  </si>
  <si>
    <t>YoungTeach</t>
  </si>
  <si>
    <t>Respondents</t>
  </si>
  <si>
    <t>YoungList</t>
  </si>
  <si>
    <t>OldList</t>
  </si>
  <si>
    <t>In this case, you should use the CFM for ages 2-4 using a staff member at the orphanage who knows the child well as the respondent. To collect this data, you will need enumerators. The CFM has not been validated for use in orphanages.</t>
  </si>
  <si>
    <t>In this case, the most appropriate tool is the CFM-TV. The CFM-TV has been pilot tested in secondary school settings but requires more testing to be fully validated. The CFM-TV has not been tested outside of secondary school contexts or with service providers who are not teachers as respondents. Enumerators are not needed, as in the tests the teacher generally completes the data collection form themselves.</t>
  </si>
  <si>
    <t>In this case, you should use the CFM for ages 2-4 using either a teacher or service provider, staff member, or volunteer with direct knowledge of the child as the respondent. The CFM has not been validated for use with teacher respondents for children at this age range. The CFM-TV has been pilot tested with older children/youth in secondary school and has shown promising results. However, it requires more testing to be fully validated, particularly for young children. The CFM-TV has not been tested outside of secondary school contexts or with service providers who are not teachers as respondents. In the pilot test, the teachers filled out the form themselves.</t>
  </si>
  <si>
    <t xml:space="preserve">In this case, you can use the CFM for ages 5 to 17, using the parent or legal guardian as the respondent. However, the CFM has not yet been validated in community center settings. When gathering data from the parent or legal guardian, enumerators should conduct data collection. </t>
  </si>
  <si>
    <t xml:space="preserve">In this case, you can use the WGSS or the CFM for ages 5 to 17, using the parent or legal guardian as the respondent. However, the CFM has not yet been validated in community center settings. When gathering data from the parent or legal guardian, enumerators should conduct data collection. </t>
  </si>
  <si>
    <t>In this case, you should use the CFM for ages 2-4 using the parent or legal guardian as the respondent. To collect this data, you will need enumerators. The CFM has not been validated for use in community centers.</t>
  </si>
  <si>
    <t>CFM 2-4, Household, Parent or Guardian</t>
  </si>
  <si>
    <t>CFM 2-4, Refugee Camp, Parent or Guardian</t>
  </si>
  <si>
    <t>In this case, you should use the CFM for ages 2-4 using a staff member at the orphanage who knows the child well as the respondent. To collect this data, you will need enumerators. The CFM has not been validated for use in refugee camp settings.</t>
  </si>
  <si>
    <t>This Disability Identification Tool Selection Guide is intended to help you determine which data collection tool is most appropriate for collecting data on children with disabilities in your early grade education activities. This is not intended to guide your research design. Prior to using this guide, you will need to determine the key features of your design such as purpose, functional domains, age group, data collection setting, etc. In addition, important considerations such as consent, enumerator training needs, data dissemination, and reporting are not captured in this simple guide.
The decision tree graphic to the right provides an overview of how to move through the interactive decision tree located on the next tab and notes questions you will be asked along the way.</t>
  </si>
  <si>
    <t>The interactive decision tree (tab 2) will direct you to one or more data collection tools if an appropriate tool exists. In some cases, the tool may not yet be validated for your specific context. The decision tree directs users down two main branches, or purposes. As guidance on individual screening tools has not yet been finalized, the individual identification branch is truncated and provides a place holder for yet to be determined individual screening tools. The prevalence/disaggregation branch considers the social model functioning questionnaires that are currently available. This is a living document that will be updated as more tools are identified, created, and validated. The currently available social model functioning questionnaires that are included in this decision tree are:</t>
  </si>
  <si>
    <r>
      <t xml:space="preserve">To use this guide, please click on the decision tree tab below. A series of questions will appear in column C. Please answer all questions using the dropdown menus in column D. When you first begin, you will only see one question. Additional questions will appear as you work your way through the decision tree. If you are using the macro-enabled version of the guide, you can clear your answers at any time by hitting the "Clear All" button. If you are not using the macro-enabled version you can clear your answers by highlighting all the answers and pressing the "delete" or "backspace" key.
</t>
    </r>
    <r>
      <rPr>
        <b/>
        <sz val="10"/>
        <color rgb="FF212721"/>
        <rFont val="Arial"/>
        <family val="2"/>
      </rPr>
      <t>Please note:</t>
    </r>
    <r>
      <rPr>
        <sz val="10"/>
        <color rgb="FF212721"/>
        <rFont val="Arial"/>
        <family val="2"/>
      </rPr>
      <t xml:space="preserve"> The first question asks for your purpose for collecting data. If your study has dual purposes, you will need to go through the decision tree for each purpose in order to select the appropriate tool for that purpose.</t>
    </r>
  </si>
  <si>
    <t>This means that you will require a medical or functional screening tool. There is a range of tools that can be used for these screenings. Under the World Bank's Inclusive Education Initiative, UNICEF will be conducting a review of current screening and assessment activities and approaches in a range of countries and regions. Following this, they will provide guidance on which tools to select and how to conduct such assessments. Once available, this information will be incorporated into this decision tree.</t>
  </si>
  <si>
    <t>Do not collect data. If no plans are made to provide accommodation or referral to children and youth identified with functional difficulties there is no purpose in collecting this data.</t>
  </si>
  <si>
    <t>Will you seek and obtain informed consent from each child's parent or legal guardian before conducting the screening with that child?</t>
  </si>
  <si>
    <t>Do not collect data. Parental consent must be obtained for each child who participates in these screenings.</t>
  </si>
  <si>
    <t>There is a range of tools that can be used for medical or functional screening. Under the World Bank's Inclusive Education Initiative, UNICEF will be conducting a review of current screening and assessment activities and approaches in a range of countries and regions. Following this, they will provide guidance on which tools to select and how to conduct such assessments. Once available, this information will be incorporated into this decision tree.</t>
  </si>
  <si>
    <t>In this case, you should use the CFM for ages 2-4. The CFM has not been validated for use with a service provider, staff member, or volunteer respondents for children at this age range. The CFM-TV has been pilot tested with older children/youth in secondary school and has shown promising results. However, it requires more testing to be fully validated, particularly for young children. The CFM-TV has not been tested outside of secondary school contexts or with service providers who are not teachers as respondents. In the pilot test, the teachers filled out the form themselves.</t>
  </si>
  <si>
    <t>In this case, the most tested tool is the CFM-TV. The CFM-TV has been pilot tested in secondary school settings but requires more testing to be fully validated. The CFM-TV has not been tested outside of secondary school contexts or with service providers who are not teachers as respondents. It may be possible to use the WGSS with teacher/service provider respondents as well, though this also remains untested. Enumerators are not needed, as in the tests the teacher generally completes the data collection form themselves.</t>
  </si>
  <si>
    <t xml:space="preserve">Generally, the CFM is more comprehensive, and a better choice for disaggregating data by functional disability. However, the WGSS is substantially shorter, so in situations where you have a long survey, it may be easier and cheaper to use the WGSS.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</si>
</sst>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10"/>
      <color theme="0"/>
      <name val="Arial"/>
      <family val="2"/>
    </font>
    <font>
      <sz val="10"/>
      <color rgb="FF000000"/>
      <name val="Arial"/>
      <family val="2"/>
    </font>
    <font>
      <b/>
      <sz val="10"/>
      <color theme="1"/>
      <name val="Gill Sans MT"/>
      <family val="2"/>
    </font>
    <font>
      <b/>
      <sz val="12"/>
      <color theme="1"/>
      <name val="Arial"/>
      <family val="2"/>
    </font>
    <font>
      <b/>
      <sz val="14"/>
      <color theme="1"/>
      <name val="Arial"/>
      <family val="2"/>
    </font>
    <font>
      <b/>
      <sz val="11"/>
      <color theme="0"/>
      <name val="Arial"/>
      <family val="2"/>
    </font>
    <font>
      <sz val="20"/>
      <color theme="1"/>
      <name val="Gill Sans MT"/>
      <family val="2"/>
    </font>
    <font>
      <sz val="20"/>
      <color theme="0"/>
      <name val="Gill Sans MT"/>
      <family val="2"/>
    </font>
    <font>
      <sz val="10"/>
      <color theme="3"/>
      <name val="Arial"/>
      <family val="2"/>
    </font>
    <font>
      <b/>
      <sz val="14"/>
      <color theme="3"/>
      <name val="Arial"/>
      <family val="2"/>
    </font>
    <font>
      <u/>
      <sz val="11"/>
      <color theme="10"/>
      <name val="Calibri"/>
      <family val="2"/>
      <scheme val="minor"/>
    </font>
    <font>
      <sz val="20"/>
      <color rgb="FFFFFFFF"/>
      <name val="Gill Sans MT"/>
      <family val="2"/>
    </font>
    <font>
      <sz val="11"/>
      <color rgb="FF212721"/>
      <name val="Calibri"/>
      <family val="2"/>
      <scheme val="minor"/>
    </font>
    <font>
      <sz val="14"/>
      <color rgb="FFFFFFFF"/>
      <name val="Gill Sans MT"/>
      <family val="2"/>
    </font>
    <font>
      <sz val="10"/>
      <color rgb="FF212721"/>
      <name val="Arial"/>
      <family val="2"/>
    </font>
    <font>
      <u/>
      <sz val="10"/>
      <color theme="10"/>
      <name val="Arial"/>
      <family val="2"/>
    </font>
    <font>
      <b/>
      <sz val="10"/>
      <color rgb="FF212721"/>
      <name val="Arial"/>
      <family val="2"/>
    </font>
    <font>
      <sz val="11"/>
      <color theme="1"/>
      <name val="Segoe UI"/>
      <family val="2"/>
    </font>
    <font>
      <i/>
      <sz val="15"/>
      <color rgb="FFFFFFFF"/>
      <name val="Gill Sans MT"/>
      <family val="2"/>
    </font>
  </fonts>
  <fills count="10">
    <fill>
      <patternFill patternType="none"/>
    </fill>
    <fill>
      <patternFill patternType="gray125"/>
    </fill>
    <fill>
      <patternFill patternType="solid">
        <fgColor theme="3"/>
        <bgColor indexed="64"/>
      </patternFill>
    </fill>
    <fill>
      <patternFill patternType="solid">
        <fgColor theme="8" tint="-0.249977111117893"/>
        <bgColor indexed="64"/>
      </patternFill>
    </fill>
    <fill>
      <patternFill patternType="solid">
        <fgColor theme="0"/>
        <bgColor indexed="64"/>
      </patternFill>
    </fill>
    <fill>
      <patternFill patternType="solid">
        <fgColor rgb="FF002F6C"/>
        <bgColor indexed="64"/>
      </patternFill>
    </fill>
    <fill>
      <patternFill patternType="solid">
        <fgColor rgb="FF002F6C"/>
        <bgColor rgb="FF000000"/>
      </patternFill>
    </fill>
    <fill>
      <patternFill patternType="solid">
        <fgColor theme="2" tint="-0.499984740745262"/>
        <bgColor rgb="FF000000"/>
      </patternFill>
    </fill>
    <fill>
      <patternFill patternType="solid">
        <fgColor theme="0"/>
        <bgColor rgb="FF000000"/>
      </patternFill>
    </fill>
    <fill>
      <patternFill patternType="solid">
        <fgColor rgb="FFFFFFFF"/>
        <bgColor indexed="64"/>
      </patternFill>
    </fill>
  </fills>
  <borders count="18">
    <border>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bottom style="thin">
        <color theme="0" tint="-0.34998626667073579"/>
      </bottom>
      <diagonal/>
    </border>
    <border>
      <left/>
      <right style="thin">
        <color theme="0"/>
      </right>
      <top/>
      <bottom style="thin">
        <color theme="0" tint="-0.34998626667073579"/>
      </bottom>
      <diagonal/>
    </border>
    <border>
      <left style="thin">
        <color theme="0"/>
      </left>
      <right/>
      <top/>
      <bottom style="thin">
        <color theme="0" tint="-0.34998626667073579"/>
      </bottom>
      <diagonal/>
    </border>
    <border>
      <left/>
      <right style="medium">
        <color theme="6"/>
      </right>
      <top/>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medium">
        <color rgb="FFBDD7EE"/>
      </right>
      <top/>
      <bottom/>
      <diagonal/>
    </border>
    <border>
      <left style="medium">
        <color rgb="FFBDD7EE"/>
      </left>
      <right/>
      <top/>
      <bottom/>
      <diagonal/>
    </border>
    <border>
      <left/>
      <right style="thin">
        <color theme="3"/>
      </right>
      <top/>
      <bottom/>
      <diagonal/>
    </border>
    <border>
      <left/>
      <right style="thin">
        <color theme="0" tint="-0.34998626667073579"/>
      </right>
      <top/>
      <bottom/>
      <diagonal/>
    </border>
    <border>
      <left style="thin">
        <color theme="3"/>
      </left>
      <right/>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s>
  <cellStyleXfs count="2">
    <xf numFmtId="0" fontId="0" fillId="0" borderId="0"/>
    <xf numFmtId="0" fontId="15" fillId="0" borderId="0" applyNumberFormat="0" applyFill="0" applyBorder="0" applyAlignment="0" applyProtection="0"/>
  </cellStyleXfs>
  <cellXfs count="93">
    <xf numFmtId="0" fontId="0" fillId="0" borderId="0" xfId="0"/>
    <xf numFmtId="0" fontId="1" fillId="0" borderId="0" xfId="0" applyFont="1"/>
    <xf numFmtId="0" fontId="2" fillId="0" borderId="0" xfId="0" applyFont="1" applyProtection="1">
      <protection locked="0"/>
    </xf>
    <xf numFmtId="0" fontId="2" fillId="0" borderId="0" xfId="0" applyFont="1" applyAlignment="1" applyProtection="1">
      <alignment wrapText="1"/>
      <protection locked="0"/>
    </xf>
    <xf numFmtId="0" fontId="3" fillId="0" borderId="0" xfId="0" applyFont="1" applyAlignment="1" applyProtection="1">
      <alignment wrapText="1"/>
      <protection locked="0"/>
    </xf>
    <xf numFmtId="0" fontId="4" fillId="0" borderId="0" xfId="0" applyFont="1" applyFill="1" applyAlignment="1" applyProtection="1">
      <alignment wrapText="1"/>
      <protection locked="0"/>
    </xf>
    <xf numFmtId="0" fontId="2" fillId="0" borderId="0" xfId="0" applyFont="1" applyFill="1" applyAlignment="1" applyProtection="1">
      <alignment wrapText="1"/>
      <protection locked="0"/>
    </xf>
    <xf numFmtId="0" fontId="3" fillId="0" borderId="0" xfId="0" applyFont="1" applyFill="1" applyAlignment="1" applyProtection="1">
      <alignment wrapText="1"/>
      <protection locked="0"/>
    </xf>
    <xf numFmtId="0" fontId="2" fillId="0" borderId="0" xfId="0" applyFont="1" applyFill="1" applyProtection="1">
      <protection locked="0"/>
    </xf>
    <xf numFmtId="0" fontId="2" fillId="2" borderId="0" xfId="0" applyFont="1" applyFill="1" applyProtection="1">
      <protection locked="0"/>
    </xf>
    <xf numFmtId="0" fontId="2" fillId="0" borderId="2" xfId="0" applyFont="1" applyBorder="1" applyAlignment="1" applyProtection="1">
      <alignment wrapText="1"/>
      <protection locked="0"/>
    </xf>
    <xf numFmtId="0" fontId="5" fillId="0" borderId="2" xfId="0" applyFont="1" applyBorder="1" applyAlignment="1" applyProtection="1">
      <alignment wrapText="1"/>
      <protection locked="0"/>
    </xf>
    <xf numFmtId="0" fontId="11" fillId="2" borderId="0" xfId="0" applyFont="1" applyFill="1" applyProtection="1">
      <protection locked="0"/>
    </xf>
    <xf numFmtId="0" fontId="11" fillId="0" borderId="0" xfId="0" applyFont="1" applyProtection="1">
      <protection locked="0"/>
    </xf>
    <xf numFmtId="0" fontId="11" fillId="0" borderId="0" xfId="0" applyFont="1" applyAlignment="1" applyProtection="1">
      <alignment wrapText="1"/>
      <protection locked="0"/>
    </xf>
    <xf numFmtId="0" fontId="2" fillId="0" borderId="1" xfId="0" applyFont="1" applyBorder="1" applyAlignment="1" applyProtection="1">
      <alignment horizontal="left" wrapText="1" indent="1"/>
    </xf>
    <xf numFmtId="0" fontId="6" fillId="0" borderId="0" xfId="0" applyFont="1" applyAlignment="1" applyProtection="1">
      <alignment wrapText="1"/>
      <protection locked="0"/>
    </xf>
    <xf numFmtId="0" fontId="9" fillId="0" borderId="9" xfId="0" applyFont="1" applyBorder="1" applyAlignment="1" applyProtection="1">
      <alignment wrapText="1"/>
    </xf>
    <xf numFmtId="0" fontId="13" fillId="2" borderId="0" xfId="0" applyFont="1" applyFill="1" applyProtection="1">
      <protection locked="0"/>
    </xf>
    <xf numFmtId="0" fontId="14" fillId="2" borderId="10" xfId="0" applyFont="1" applyFill="1" applyBorder="1" applyAlignment="1" applyProtection="1">
      <alignment wrapText="1"/>
    </xf>
    <xf numFmtId="0" fontId="13" fillId="2" borderId="4" xfId="0" applyFont="1" applyFill="1" applyBorder="1" applyAlignment="1" applyProtection="1">
      <alignment wrapText="1"/>
      <protection locked="0"/>
    </xf>
    <xf numFmtId="0" fontId="2" fillId="4" borderId="0" xfId="0" applyFont="1" applyFill="1" applyBorder="1" applyProtection="1">
      <protection locked="0"/>
    </xf>
    <xf numFmtId="0" fontId="9" fillId="4" borderId="0" xfId="0" applyFont="1" applyFill="1" applyBorder="1" applyAlignment="1" applyProtection="1">
      <alignment wrapText="1"/>
    </xf>
    <xf numFmtId="0" fontId="2" fillId="4" borderId="0" xfId="0" applyFont="1" applyFill="1" applyBorder="1" applyAlignment="1" applyProtection="1">
      <alignment horizontal="left" wrapText="1" indent="1"/>
    </xf>
    <xf numFmtId="0" fontId="5" fillId="4" borderId="0" xfId="0" applyFont="1" applyFill="1" applyBorder="1" applyAlignment="1" applyProtection="1">
      <alignment wrapText="1"/>
      <protection locked="0"/>
    </xf>
    <xf numFmtId="0" fontId="2" fillId="4" borderId="0" xfId="0" applyFont="1" applyFill="1" applyBorder="1" applyAlignment="1" applyProtection="1">
      <alignment wrapText="1"/>
      <protection locked="0"/>
    </xf>
    <xf numFmtId="0" fontId="2" fillId="4" borderId="0" xfId="0" applyFont="1" applyFill="1" applyBorder="1" applyAlignment="1" applyProtection="1">
      <alignment wrapText="1"/>
    </xf>
    <xf numFmtId="0" fontId="0" fillId="5" borderId="0" xfId="0" applyFill="1"/>
    <xf numFmtId="0" fontId="17" fillId="4" borderId="0" xfId="0" applyFont="1" applyFill="1"/>
    <xf numFmtId="0" fontId="18" fillId="8" borderId="0" xfId="0" applyFont="1" applyFill="1" applyAlignment="1">
      <alignment horizontal="center"/>
    </xf>
    <xf numFmtId="0" fontId="19" fillId="0" borderId="11" xfId="0" applyFont="1" applyBorder="1" applyAlignment="1">
      <alignment horizontal="center" wrapText="1"/>
    </xf>
    <xf numFmtId="0" fontId="19" fillId="0" borderId="12" xfId="0" applyFont="1" applyBorder="1" applyAlignment="1">
      <alignment horizontal="center" wrapText="1"/>
    </xf>
    <xf numFmtId="0" fontId="19" fillId="4" borderId="0" xfId="0" applyFont="1" applyFill="1" applyAlignment="1">
      <alignment horizontal="center" wrapText="1"/>
    </xf>
    <xf numFmtId="0" fontId="19" fillId="4" borderId="0" xfId="0" applyFont="1" applyFill="1" applyAlignment="1">
      <alignment horizontal="center" vertical="center" wrapText="1"/>
    </xf>
    <xf numFmtId="0" fontId="17" fillId="4" borderId="11" xfId="0" applyFont="1" applyFill="1" applyBorder="1"/>
    <xf numFmtId="0" fontId="17" fillId="4" borderId="12" xfId="0" applyFont="1" applyFill="1" applyBorder="1"/>
    <xf numFmtId="0" fontId="19" fillId="9" borderId="0" xfId="0" applyFont="1" applyFill="1" applyAlignment="1">
      <alignment horizontal="center" wrapText="1"/>
    </xf>
    <xf numFmtId="0" fontId="17" fillId="9" borderId="12" xfId="0" applyFont="1" applyFill="1" applyBorder="1" applyAlignment="1">
      <alignment wrapText="1"/>
    </xf>
    <xf numFmtId="0" fontId="17" fillId="9" borderId="11" xfId="0" applyFont="1" applyFill="1" applyBorder="1" applyAlignment="1">
      <alignment wrapText="1"/>
    </xf>
    <xf numFmtId="0" fontId="0" fillId="0" borderId="0" xfId="0" applyBorder="1"/>
    <xf numFmtId="0" fontId="0" fillId="5" borderId="13" xfId="0" applyFill="1" applyBorder="1"/>
    <xf numFmtId="0" fontId="0" fillId="0" borderId="0" xfId="0" applyFill="1"/>
    <xf numFmtId="0" fontId="22" fillId="0" borderId="0" xfId="0" applyFont="1" applyAlignment="1">
      <alignment vertical="center" wrapText="1"/>
    </xf>
    <xf numFmtId="0" fontId="9" fillId="0" borderId="10" xfId="0" applyFont="1" applyBorder="1" applyAlignment="1" applyProtection="1">
      <alignment wrapText="1"/>
    </xf>
    <xf numFmtId="0" fontId="5" fillId="0" borderId="4" xfId="0" applyFont="1" applyBorder="1" applyAlignment="1" applyProtection="1">
      <alignment wrapText="1"/>
      <protection locked="0"/>
    </xf>
    <xf numFmtId="0" fontId="15" fillId="0" borderId="0" xfId="1" applyAlignment="1" applyProtection="1">
      <alignment wrapText="1"/>
      <protection locked="0"/>
    </xf>
    <xf numFmtId="0" fontId="15" fillId="0" borderId="0" xfId="1"/>
    <xf numFmtId="0" fontId="13" fillId="2" borderId="14" xfId="0" applyFont="1" applyFill="1" applyBorder="1" applyAlignment="1" applyProtection="1">
      <alignment horizontal="left" wrapText="1" indent="1"/>
    </xf>
    <xf numFmtId="0" fontId="0" fillId="0" borderId="3" xfId="0" applyBorder="1" applyAlignment="1">
      <alignment wrapText="1"/>
    </xf>
    <xf numFmtId="0" fontId="0" fillId="0" borderId="1" xfId="0" applyFill="1" applyBorder="1"/>
    <xf numFmtId="0" fontId="12" fillId="2" borderId="0" xfId="0" applyFont="1" applyFill="1" applyAlignment="1" applyProtection="1">
      <alignment horizontal="left" indent="1"/>
    </xf>
    <xf numFmtId="0" fontId="12" fillId="2" borderId="0" xfId="0" applyFont="1" applyFill="1" applyProtection="1"/>
    <xf numFmtId="14" fontId="12" fillId="2" borderId="0" xfId="0" applyNumberFormat="1" applyFont="1" applyFill="1" applyAlignment="1" applyProtection="1">
      <alignment wrapText="1"/>
    </xf>
    <xf numFmtId="0" fontId="2" fillId="0" borderId="0" xfId="0" applyFont="1" applyAlignment="1" applyProtection="1">
      <alignment wrapText="1"/>
    </xf>
    <xf numFmtId="0" fontId="8" fillId="0" borderId="0" xfId="0" applyFont="1" applyAlignment="1" applyProtection="1"/>
    <xf numFmtId="14" fontId="2" fillId="0" borderId="0" xfId="0" applyNumberFormat="1" applyFont="1" applyAlignment="1" applyProtection="1">
      <alignment wrapText="1"/>
    </xf>
    <xf numFmtId="0" fontId="7" fillId="0" borderId="0" xfId="0" applyFont="1" applyAlignment="1" applyProtection="1"/>
    <xf numFmtId="0" fontId="9" fillId="0" borderId="8" xfId="0" applyFont="1" applyBorder="1" applyAlignment="1" applyProtection="1">
      <alignment horizontal="right" vertical="top" wrapText="1"/>
    </xf>
    <xf numFmtId="0" fontId="2" fillId="0" borderId="0" xfId="0" applyFont="1" applyBorder="1" applyAlignment="1" applyProtection="1">
      <alignment horizontal="left" wrapText="1" indent="1"/>
    </xf>
    <xf numFmtId="0" fontId="9" fillId="0" borderId="0" xfId="0" applyFont="1" applyAlignment="1" applyProtection="1">
      <alignment horizontal="right" vertical="top" wrapText="1"/>
    </xf>
    <xf numFmtId="0" fontId="3" fillId="0" borderId="0" xfId="0" applyFont="1" applyAlignment="1" applyProtection="1">
      <alignment horizontal="right" vertical="top" wrapText="1"/>
    </xf>
    <xf numFmtId="0" fontId="2" fillId="0" borderId="0" xfId="0" applyFont="1" applyBorder="1" applyAlignment="1" applyProtection="1">
      <alignment wrapText="1"/>
    </xf>
    <xf numFmtId="0" fontId="5" fillId="3" borderId="5" xfId="0" applyFont="1" applyFill="1" applyBorder="1" applyAlignment="1" applyProtection="1">
      <alignment wrapText="1"/>
    </xf>
    <xf numFmtId="0" fontId="10" fillId="3" borderId="6" xfId="0" applyFont="1" applyFill="1" applyBorder="1" applyAlignment="1" applyProtection="1">
      <alignment horizontal="left" vertical="center" wrapText="1" indent="1"/>
    </xf>
    <xf numFmtId="0" fontId="10" fillId="3" borderId="7" xfId="0" applyFont="1" applyFill="1" applyBorder="1" applyAlignment="1" applyProtection="1">
      <alignment vertical="center" wrapText="1"/>
    </xf>
    <xf numFmtId="0" fontId="22" fillId="0" borderId="0" xfId="0" applyFont="1" applyAlignment="1" applyProtection="1">
      <alignment vertical="center" wrapText="1"/>
      <protection locked="0"/>
    </xf>
    <xf numFmtId="0" fontId="3" fillId="0" borderId="0" xfId="0" applyFont="1" applyFill="1" applyProtection="1">
      <protection locked="0"/>
    </xf>
    <xf numFmtId="0" fontId="0" fillId="5" borderId="13" xfId="0" applyFill="1" applyBorder="1" applyAlignment="1">
      <alignment wrapText="1"/>
    </xf>
    <xf numFmtId="0" fontId="0" fillId="5" borderId="0" xfId="0" applyFill="1" applyAlignment="1">
      <alignment wrapText="1"/>
    </xf>
    <xf numFmtId="0" fontId="0" fillId="0" borderId="0" xfId="0" applyAlignment="1">
      <alignment wrapText="1"/>
    </xf>
    <xf numFmtId="0" fontId="0" fillId="0" borderId="0" xfId="0" applyFill="1" applyAlignment="1">
      <alignment wrapText="1"/>
    </xf>
    <xf numFmtId="0" fontId="0" fillId="0" borderId="16" xfId="0" applyFont="1" applyBorder="1"/>
    <xf numFmtId="0" fontId="0" fillId="0" borderId="17" xfId="0" applyFont="1" applyBorder="1"/>
    <xf numFmtId="0" fontId="5" fillId="0" borderId="2" xfId="0" applyFont="1" applyFill="1" applyBorder="1" applyAlignment="1" applyProtection="1">
      <alignment wrapText="1"/>
      <protection locked="0"/>
    </xf>
    <xf numFmtId="0" fontId="4" fillId="0" borderId="0" xfId="0" applyFont="1" applyFill="1" applyProtection="1">
      <protection locked="0"/>
    </xf>
    <xf numFmtId="0" fontId="16" fillId="6" borderId="0" xfId="0" applyFont="1" applyFill="1" applyAlignment="1">
      <alignment horizontal="center" wrapText="1"/>
    </xf>
    <xf numFmtId="0" fontId="17" fillId="4" borderId="0" xfId="0" applyFont="1" applyFill="1" applyAlignment="1"/>
    <xf numFmtId="0" fontId="18" fillId="7" borderId="0" xfId="0" applyFont="1" applyFill="1" applyAlignment="1">
      <alignment horizontal="center"/>
    </xf>
    <xf numFmtId="0" fontId="19" fillId="0" borderId="12" xfId="0" applyFont="1" applyBorder="1" applyAlignment="1">
      <alignment horizontal="left" vertical="top" wrapText="1"/>
    </xf>
    <xf numFmtId="0" fontId="19" fillId="0" borderId="0" xfId="0" applyFont="1" applyAlignment="1">
      <alignment horizontal="left" vertical="top" wrapText="1"/>
    </xf>
    <xf numFmtId="0" fontId="19" fillId="0" borderId="11" xfId="0" applyFont="1" applyBorder="1" applyAlignment="1">
      <alignment horizontal="left" vertical="top" wrapText="1"/>
    </xf>
    <xf numFmtId="0" fontId="23" fillId="6" borderId="15" xfId="0" applyFont="1" applyFill="1" applyBorder="1" applyAlignment="1">
      <alignment horizontal="center"/>
    </xf>
    <xf numFmtId="0" fontId="23" fillId="6" borderId="0" xfId="0" applyFont="1" applyFill="1" applyAlignment="1">
      <alignment horizontal="center"/>
    </xf>
    <xf numFmtId="0" fontId="20" fillId="4" borderId="12" xfId="1" applyFont="1" applyFill="1" applyBorder="1" applyAlignment="1">
      <alignment horizontal="center" wrapText="1"/>
    </xf>
    <xf numFmtId="0" fontId="20" fillId="4" borderId="0" xfId="1" applyFont="1" applyFill="1" applyAlignment="1">
      <alignment horizontal="center" wrapText="1"/>
    </xf>
    <xf numFmtId="0" fontId="20" fillId="4" borderId="11" xfId="1" applyFont="1" applyFill="1" applyBorder="1" applyAlignment="1">
      <alignment horizontal="center" wrapText="1"/>
    </xf>
    <xf numFmtId="0" fontId="17" fillId="4" borderId="11" xfId="0" applyFont="1" applyFill="1" applyBorder="1" applyAlignment="1"/>
    <xf numFmtId="0" fontId="19" fillId="4" borderId="12" xfId="0" applyFont="1" applyFill="1" applyBorder="1" applyAlignment="1">
      <alignment horizontal="left" wrapText="1" indent="4"/>
    </xf>
    <xf numFmtId="0" fontId="19" fillId="4" borderId="0" xfId="0" applyFont="1" applyFill="1" applyAlignment="1">
      <alignment horizontal="left" wrapText="1" indent="4"/>
    </xf>
    <xf numFmtId="0" fontId="19" fillId="4" borderId="11" xfId="0" applyFont="1" applyFill="1" applyBorder="1" applyAlignment="1">
      <alignment horizontal="left" wrapText="1" indent="4"/>
    </xf>
    <xf numFmtId="0" fontId="17" fillId="4" borderId="12" xfId="0" applyFont="1" applyFill="1" applyBorder="1" applyAlignment="1"/>
    <xf numFmtId="0" fontId="17" fillId="0" borderId="11" xfId="0" applyFont="1" applyBorder="1" applyAlignment="1">
      <alignment horizontal="center"/>
    </xf>
    <xf numFmtId="0" fontId="17" fillId="0" borderId="12" xfId="0" applyFont="1" applyBorder="1" applyAlignment="1">
      <alignment horizontal="center"/>
    </xf>
  </cellXfs>
  <cellStyles count="2">
    <cellStyle name="Hyperlink" xfId="1" builtinId="8"/>
    <cellStyle name="Normal" xfId="0" builtinId="0"/>
  </cellStyles>
  <dxfs count="49">
    <dxf>
      <fill>
        <patternFill>
          <bgColor theme="2"/>
        </patternFill>
      </fill>
    </dxf>
    <dxf>
      <fill>
        <patternFill>
          <bgColor theme="2"/>
        </patternFill>
      </fill>
    </dxf>
    <dxf>
      <font>
        <color theme="1"/>
      </font>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1" tint="0.89996032593768116"/>
        </patternFill>
      </fill>
    </dxf>
    <dxf>
      <font>
        <b/>
        <i val="0"/>
      </font>
      <fill>
        <patternFill>
          <bgColor theme="4" tint="0.79998168889431442"/>
        </patternFill>
      </fill>
    </dxf>
    <dxf>
      <font>
        <b/>
        <i val="0"/>
      </font>
      <fill>
        <patternFill>
          <bgColor theme="3" tint="0.79998168889431442"/>
        </patternFill>
      </fill>
    </dxf>
    <dxf>
      <font>
        <b/>
        <i val="0"/>
      </font>
      <fill>
        <patternFill>
          <bgColor theme="1" tint="0.89996032593768116"/>
        </patternFill>
      </fill>
    </dxf>
    <dxf>
      <font>
        <b/>
        <i val="0"/>
      </font>
      <fill>
        <patternFill>
          <bgColor theme="8" tint="0.79998168889431442"/>
        </patternFill>
      </fill>
    </dxf>
    <dxf>
      <font>
        <b/>
        <i val="0"/>
      </font>
      <fill>
        <patternFill>
          <bgColor theme="3"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8" tint="0.79998168889431442"/>
        </patternFill>
      </fill>
    </dxf>
    <dxf>
      <font>
        <b/>
        <i val="0"/>
      </font>
      <fill>
        <patternFill>
          <bgColor theme="4" tint="0.79998168889431442"/>
        </patternFill>
      </fill>
    </dxf>
    <dxf>
      <font>
        <b/>
        <i val="0"/>
      </font>
      <fill>
        <patternFill>
          <bgColor theme="8" tint="0.79998168889431442"/>
        </patternFill>
      </fill>
    </dxf>
    <dxf>
      <font>
        <b/>
        <i val="0"/>
      </font>
      <fill>
        <patternFill>
          <bgColor theme="3" tint="0.79998168889431442"/>
        </patternFill>
      </fill>
    </dxf>
    <dxf>
      <font>
        <b/>
        <i val="0"/>
      </font>
      <fill>
        <patternFill>
          <bgColor theme="4" tint="0.79998168889431442"/>
        </patternFill>
      </fill>
    </dxf>
    <dxf>
      <font>
        <b val="0"/>
        <i val="0"/>
        <strike val="0"/>
        <condense val="0"/>
        <extend val="0"/>
        <outline val="0"/>
        <shadow val="0"/>
        <u val="none"/>
        <vertAlign val="baseline"/>
        <sz val="11"/>
        <color theme="1"/>
        <name val="Calibri"/>
        <family val="2"/>
        <scheme val="minor"/>
      </font>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EA402E"/>
      <color rgb="FFC13F3F"/>
      <color rgb="FFB24E4E"/>
      <color rgb="FFC1423F"/>
      <color rgb="FFE646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90147</xdr:colOff>
      <xdr:row>0</xdr:row>
      <xdr:rowOff>185097</xdr:rowOff>
    </xdr:from>
    <xdr:to>
      <xdr:col>24</xdr:col>
      <xdr:colOff>119062</xdr:colOff>
      <xdr:row>15</xdr:row>
      <xdr:rowOff>60720</xdr:rowOff>
    </xdr:to>
    <xdr:pic>
      <xdr:nvPicPr>
        <xdr:cNvPr id="3" name="Picture 5" descr="The decision tree begins by divided between two purposes: Prevalence or data collection, and Individual identification for accommodation and services. From there, the path to selecting a tool includes a list of factors. These are the functional domains in question, the age of children, the data collection setting, the interviewer or administrator of the tool, and the respondent.">
          <a:extLst>
            <a:ext uri="{FF2B5EF4-FFF2-40B4-BE49-F238E27FC236}">
              <a16:creationId xmlns:a16="http://schemas.microsoft.com/office/drawing/2014/main" id="{246388A5-DBDB-4845-8DE9-3FB1A46EAFC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425"/>
        <a:stretch/>
      </xdr:blipFill>
      <xdr:spPr>
        <a:xfrm>
          <a:off x="6791665" y="185097"/>
          <a:ext cx="6764450" cy="5146690"/>
        </a:xfrm>
        <a:prstGeom prst="rect">
          <a:avLst/>
        </a:prstGeom>
        <a:ln w="193675">
          <a:solidFill>
            <a:schemeClr val="accent1"/>
          </a:solidFill>
          <a:miter lim="800000"/>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A68902-9269-4377-BD14-C4D813E49E8F}" name="Table1" displayName="Table1" ref="B2:B4" totalsRowShown="0" headerRowDxfId="48">
  <autoFilter ref="B2:B4" xr:uid="{7A9E5E36-F5A1-4CF1-A972-CCEFF8EE98DD}"/>
  <tableColumns count="1">
    <tableColumn id="1" xr3:uid="{735C3EA9-DF18-4E31-AC30-06440FAE15FF}" name="Purpose"/>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DD7A888-95A6-4684-A177-6B8E11A711D3}" name="Table10" displayName="Table10" ref="L2:L4" totalsRowShown="0" headerRowDxfId="39">
  <autoFilter ref="L2:L4" xr:uid="{19FFB4E7-7F8E-4345-822E-E555F0FD55F5}"/>
  <tableColumns count="1">
    <tableColumn id="1" xr3:uid="{5EACF24C-E8D7-40FE-A218-595D3143F5C7}" name="Orphanage"/>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CC8645A-3248-4A4D-AFC9-DAA189B042A8}" name="Table11" displayName="Table11" ref="P2:P4" totalsRowShown="0" headerRowDxfId="38" dataDxfId="37" tableBorderDxfId="36">
  <autoFilter ref="P2:P4" xr:uid="{E27DD4EA-CF2E-48B1-BE50-76C4C5AFA05D}"/>
  <tableColumns count="1">
    <tableColumn id="1" xr3:uid="{D746AF79-C838-4BC8-B189-A9800FF96FDB}" name="YoungTeach" dataDxfId="35"/>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72BDFA4-D974-458C-83F5-1F53005201A7}" name="Table12" displayName="Table12" ref="H15:H21" totalsRowShown="0">
  <autoFilter ref="H15:H21" xr:uid="{8FBCA320-66BB-4EE7-BE26-F0166AAE581F}"/>
  <tableColumns count="1">
    <tableColumn id="1" xr3:uid="{E6C37D53-9D70-43B0-91EE-95B432F6F698}" name="YoungList"/>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25762BD-16F6-4348-9F8D-555ACE934918}" name="Table13" displayName="Table13" ref="I15:I21" totalsRowShown="0" dataDxfId="34" tableBorderDxfId="33">
  <autoFilter ref="I15:I21" xr:uid="{098424A2-3C50-4437-8CDA-A83E25885BBE}"/>
  <tableColumns count="1">
    <tableColumn id="1" xr3:uid="{8E5B0522-A1E8-4E7D-914B-B6C3727F5B30}" name="Respondents" dataDxfId="32"/>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E9D5A15-DA0D-45A5-886A-4EE9D74DD2D0}" name="Table14" displayName="Table14" ref="J15:J30" totalsRowShown="0">
  <autoFilter ref="J15:J30" xr:uid="{E3E21906-AC22-46D5-829C-1865FB9CBDD4}"/>
  <tableColumns count="1">
    <tableColumn id="1" xr3:uid="{79184395-85FE-476E-A4BB-AD13B97522D4}" name="OldList"/>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97FF18-F79A-4B41-94E1-6CB97348A906}" name="Table15" displayName="Table15" ref="K15:K30" totalsRowShown="0" dataDxfId="31" tableBorderDxfId="30">
  <autoFilter ref="K15:K30" xr:uid="{F7A4E0FD-A04F-49E7-9789-F60264782F66}"/>
  <tableColumns count="1">
    <tableColumn id="1" xr3:uid="{2AFB258B-2904-41F1-8788-AD0941AF39CA}" name="Respondents" dataDxfId="2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A68A7FE-D5E7-4CFC-BE6C-1BEC55BB126A}" name="YesN" displayName="YesN" ref="D2:D4" totalsRowShown="0" headerRowDxfId="47">
  <autoFilter ref="D2:D4" xr:uid="{691AF2BE-F85E-4ABD-AB1C-A023738E683F}"/>
  <tableColumns count="1">
    <tableColumn id="1" xr3:uid="{A48CC65F-7561-4E34-A02E-6543B565ABCD}" name="YesNo"/>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D8F17D-6642-4AC6-A593-47DD822001FF}" name="Table3" displayName="Table3" ref="F2:F5" totalsRowShown="0" headerRowDxfId="46">
  <autoFilter ref="F2:F5" xr:uid="{00DE4621-CAB6-4EFB-966F-0097C706A24C}"/>
  <tableColumns count="1">
    <tableColumn id="1" xr3:uid="{11B68C9A-0852-4B77-9436-50E19FD083D7}" name="Age"/>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0B7E64-93C4-47E5-9B62-2B80346D0F73}" name="Locations" displayName="Locations" ref="H2:H8" totalsRowShown="0" headerRowDxfId="45">
  <autoFilter ref="H2:H8" xr:uid="{7DED50DD-8F71-4ED9-BFBD-4BB7CA5B0B18}"/>
  <tableColumns count="1">
    <tableColumn id="1" xr3:uid="{0CAC3C1B-7D40-4BE7-9576-6F52C01C1C88}" name="Locations"/>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143CE05-F96E-4F1E-BF15-7FB591029E86}" name="Residence" displayName="Residence" ref="J2:J4" totalsRowShown="0" headerRowDxfId="44">
  <autoFilter ref="J2:J4" xr:uid="{ECB2D97E-6E12-4BE3-BEF2-2AA2734FC9B8}"/>
  <tableColumns count="1">
    <tableColumn id="1" xr3:uid="{AE660F8B-E9CF-4EB1-BAEE-9E453B8031B4}" name="Residence"/>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F5DE51-F6FF-4EC8-A41F-DBABC15AAD4B}" name="Service" displayName="Service" ref="N2:N5" totalsRowShown="0" headerRowDxfId="43">
  <autoFilter ref="N2:N5" xr:uid="{0CD74A34-BFCD-4C62-812E-EE47DEDF6675}"/>
  <tableColumns count="1">
    <tableColumn id="1" xr3:uid="{C2940EE9-BF51-449E-BB25-BDF63350837E}" name="Service"/>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4403D2C-0F9B-43F2-9D9A-34DC2CCDDC5D}" name="Community" displayName="Community" ref="R2:R5" totalsRowShown="0" headerRowDxfId="42">
  <autoFilter ref="R2:R5" xr:uid="{B7FF63EE-9019-4424-B51C-07028893D3D2}"/>
  <tableColumns count="1">
    <tableColumn id="1" xr3:uid="{1E571EB0-C19B-4426-83C9-FDEC1B1ABC8A}" name="Community"/>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29F7F6E-E442-4AEB-BA53-19CE8ACC6103}" name="Table9" displayName="Table9" ref="T2:T4" totalsRowShown="0" headerRowDxfId="41">
  <autoFilter ref="T2:T4" xr:uid="{5B85643C-9EBA-4888-9002-AA1B1C788FF9}"/>
  <tableColumns count="1">
    <tableColumn id="1" xr3:uid="{EBC87D10-4D4A-4D3F-8FF8-ABED806E6EF3}" name="CommunityUnder12"/>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CE67149-DC24-464F-96CE-6528E5411394}" name="Table4" displayName="Table4" ref="V2:V3" totalsRowShown="0" headerRowDxfId="40">
  <autoFilter ref="V2:V3" xr:uid="{91A7EFC5-16D7-4060-8004-932B008DFB27}"/>
  <tableColumns count="1">
    <tableColumn id="1" xr3:uid="{1030000A-A572-4C77-AAD7-268922909026}" name="Non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USAID Excel 2">
      <a:dk1>
        <a:srgbClr val="212721"/>
      </a:dk1>
      <a:lt1>
        <a:sysClr val="window" lastClr="FFFFFF"/>
      </a:lt1>
      <a:dk2>
        <a:srgbClr val="002F6C"/>
      </a:dk2>
      <a:lt2>
        <a:srgbClr val="CFCDC9"/>
      </a:lt2>
      <a:accent1>
        <a:srgbClr val="002F6C"/>
      </a:accent1>
      <a:accent2>
        <a:srgbClr val="BA0C2F"/>
      </a:accent2>
      <a:accent3>
        <a:srgbClr val="A7C6ED"/>
      </a:accent3>
      <a:accent4>
        <a:srgbClr val="0067B9"/>
      </a:accent4>
      <a:accent5>
        <a:srgbClr val="8C8985"/>
      </a:accent5>
      <a:accent6>
        <a:srgbClr val="651D32"/>
      </a:accent6>
      <a:hlink>
        <a:srgbClr val="0067B9"/>
      </a:hlink>
      <a:folHlink>
        <a:srgbClr val="651D3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18" Type="http://schemas.openxmlformats.org/officeDocument/2006/relationships/table" Target="../tables/table15.xml"/><Relationship Id="rId3" Type="http://schemas.openxmlformats.org/officeDocument/2006/relationships/printerSettings" Target="../printerSettings/printerSettings1.bin"/><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 Type="http://schemas.openxmlformats.org/officeDocument/2006/relationships/hyperlink" Target="http://www.washingtongroup-disability.com/washington-group-question-sets/short-set-of-disability-questions/" TargetMode="External"/><Relationship Id="rId16" Type="http://schemas.openxmlformats.org/officeDocument/2006/relationships/table" Target="../tables/table13.xml"/><Relationship Id="rId1" Type="http://schemas.openxmlformats.org/officeDocument/2006/relationships/hyperlink" Target="https://data.unicef.org/resources/module-child-functioning/"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table" Target="../tables/table1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3" Type="http://schemas.openxmlformats.org/officeDocument/2006/relationships/hyperlink" Target="https://data.unicef.org/resources/module-child-functioning/" TargetMode="External"/><Relationship Id="rId2" Type="http://schemas.openxmlformats.org/officeDocument/2006/relationships/hyperlink" Target="http://www.washingtongroup-disability.com/washington-group-question-sets/short-set-of-disability-questions/" TargetMode="External"/><Relationship Id="rId1" Type="http://schemas.openxmlformats.org/officeDocument/2006/relationships/hyperlink" Target="https://www.edu-links.org/resources/disability-inclusive-education-toolki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edu-links.org/resources/how-note-disability-inclusive-edu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B01F8-66A1-457D-B783-E0C26AF8404B}">
  <dimension ref="B1:X30"/>
  <sheetViews>
    <sheetView workbookViewId="0">
      <selection activeCell="I28" sqref="I28"/>
    </sheetView>
  </sheetViews>
  <sheetFormatPr defaultRowHeight="14.25" x14ac:dyDescent="0.45"/>
  <cols>
    <col min="1" max="1" width="2.73046875" customWidth="1"/>
    <col min="2" max="2" width="19.3984375" customWidth="1"/>
    <col min="3" max="3" width="2.1328125" customWidth="1"/>
    <col min="4" max="4" width="19.1328125" customWidth="1"/>
    <col min="5" max="5" width="1.3984375" customWidth="1"/>
    <col min="6" max="6" width="18" customWidth="1"/>
    <col min="7" max="7" width="1.59765625" customWidth="1"/>
    <col min="8" max="8" width="18.3984375" customWidth="1"/>
    <col min="9" max="9" width="23.265625" customWidth="1"/>
    <col min="10" max="10" width="23" customWidth="1"/>
    <col min="11" max="11" width="20" customWidth="1"/>
    <col min="12" max="12" width="17.73046875" customWidth="1"/>
    <col min="13" max="13" width="1" customWidth="1"/>
    <col min="14" max="14" width="19.73046875" customWidth="1"/>
    <col min="15" max="15" width="2" customWidth="1"/>
    <col min="16" max="16" width="20.265625" customWidth="1"/>
    <col min="17" max="17" width="2" customWidth="1"/>
    <col min="18" max="18" width="20" customWidth="1"/>
    <col min="19" max="19" width="2.59765625" customWidth="1"/>
    <col min="20" max="20" width="22.59765625" customWidth="1"/>
    <col min="21" max="21" width="2.86328125" customWidth="1"/>
    <col min="22" max="22" width="19" customWidth="1"/>
  </cols>
  <sheetData>
    <row r="1" spans="2:24" x14ac:dyDescent="0.45">
      <c r="J1" t="s">
        <v>0</v>
      </c>
    </row>
    <row r="2" spans="2:24" s="1" customFormat="1" x14ac:dyDescent="0.45">
      <c r="B2" s="1" t="s">
        <v>1</v>
      </c>
      <c r="D2" s="1" t="s">
        <v>2</v>
      </c>
      <c r="F2" s="1" t="s">
        <v>3</v>
      </c>
      <c r="H2" s="1" t="s">
        <v>4</v>
      </c>
      <c r="J2" s="1" t="s">
        <v>5</v>
      </c>
      <c r="L2" s="1" t="s">
        <v>27</v>
      </c>
      <c r="N2" s="1" t="s">
        <v>6</v>
      </c>
      <c r="P2" s="1" t="s">
        <v>105</v>
      </c>
      <c r="R2" s="1" t="s">
        <v>7</v>
      </c>
      <c r="T2" s="1" t="s">
        <v>8</v>
      </c>
      <c r="V2" s="1" t="s">
        <v>9</v>
      </c>
      <c r="X2" s="1" t="s">
        <v>10</v>
      </c>
    </row>
    <row r="3" spans="2:24" x14ac:dyDescent="0.45">
      <c r="B3" t="s">
        <v>11</v>
      </c>
      <c r="D3" t="s">
        <v>12</v>
      </c>
      <c r="F3" t="s">
        <v>13</v>
      </c>
      <c r="H3" t="s">
        <v>14</v>
      </c>
      <c r="J3" t="s">
        <v>15</v>
      </c>
      <c r="L3" t="s">
        <v>98</v>
      </c>
      <c r="N3" t="s">
        <v>16</v>
      </c>
      <c r="P3" s="71" t="s">
        <v>16</v>
      </c>
      <c r="R3" t="s">
        <v>15</v>
      </c>
      <c r="T3" t="s">
        <v>15</v>
      </c>
      <c r="V3" t="s">
        <v>17</v>
      </c>
      <c r="X3" s="46" t="s">
        <v>18</v>
      </c>
    </row>
    <row r="4" spans="2:24" x14ac:dyDescent="0.45">
      <c r="B4" t="s">
        <v>19</v>
      </c>
      <c r="D4" t="s">
        <v>20</v>
      </c>
      <c r="F4" t="s">
        <v>21</v>
      </c>
      <c r="H4" t="s">
        <v>22</v>
      </c>
      <c r="J4" t="s">
        <v>23</v>
      </c>
      <c r="L4" t="s">
        <v>23</v>
      </c>
      <c r="N4" t="s">
        <v>23</v>
      </c>
      <c r="P4" s="71" t="s">
        <v>15</v>
      </c>
      <c r="R4" t="s">
        <v>24</v>
      </c>
      <c r="T4" t="s">
        <v>24</v>
      </c>
      <c r="X4" s="46" t="s">
        <v>25</v>
      </c>
    </row>
    <row r="5" spans="2:24" x14ac:dyDescent="0.45">
      <c r="F5" t="s">
        <v>26</v>
      </c>
      <c r="H5" t="s">
        <v>27</v>
      </c>
      <c r="N5" t="s">
        <v>15</v>
      </c>
      <c r="R5" t="s">
        <v>23</v>
      </c>
      <c r="X5" t="s">
        <v>28</v>
      </c>
    </row>
    <row r="6" spans="2:24" x14ac:dyDescent="0.45">
      <c r="H6" t="s">
        <v>29</v>
      </c>
    </row>
    <row r="7" spans="2:24" x14ac:dyDescent="0.45">
      <c r="H7" t="s">
        <v>30</v>
      </c>
    </row>
    <row r="8" spans="2:24" x14ac:dyDescent="0.45">
      <c r="H8" t="s">
        <v>96</v>
      </c>
    </row>
    <row r="15" spans="2:24" x14ac:dyDescent="0.45">
      <c r="H15" t="s">
        <v>107</v>
      </c>
      <c r="I15" t="s">
        <v>106</v>
      </c>
      <c r="J15" t="s">
        <v>108</v>
      </c>
      <c r="K15" t="s">
        <v>106</v>
      </c>
    </row>
    <row r="16" spans="2:24" x14ac:dyDescent="0.45">
      <c r="H16" t="s">
        <v>29</v>
      </c>
      <c r="I16" s="71" t="s">
        <v>15</v>
      </c>
      <c r="J16" t="s">
        <v>14</v>
      </c>
      <c r="K16" s="71" t="s">
        <v>15</v>
      </c>
    </row>
    <row r="17" spans="8:11" x14ac:dyDescent="0.45">
      <c r="H17" t="s">
        <v>29</v>
      </c>
      <c r="I17" s="72" t="s">
        <v>24</v>
      </c>
      <c r="J17" t="s">
        <v>14</v>
      </c>
      <c r="K17" s="72" t="s">
        <v>23</v>
      </c>
    </row>
    <row r="18" spans="8:11" x14ac:dyDescent="0.45">
      <c r="H18" t="s">
        <v>30</v>
      </c>
      <c r="I18" s="71" t="s">
        <v>16</v>
      </c>
      <c r="J18" t="s">
        <v>22</v>
      </c>
      <c r="K18" s="71" t="s">
        <v>15</v>
      </c>
    </row>
    <row r="19" spans="8:11" x14ac:dyDescent="0.45">
      <c r="H19" t="s">
        <v>30</v>
      </c>
      <c r="I19" s="72" t="s">
        <v>15</v>
      </c>
      <c r="J19" t="s">
        <v>22</v>
      </c>
      <c r="K19" s="72" t="s">
        <v>23</v>
      </c>
    </row>
    <row r="20" spans="8:11" x14ac:dyDescent="0.45">
      <c r="H20" t="s">
        <v>96</v>
      </c>
      <c r="I20" s="71" t="s">
        <v>16</v>
      </c>
      <c r="J20" t="s">
        <v>27</v>
      </c>
      <c r="K20" s="71" t="s">
        <v>98</v>
      </c>
    </row>
    <row r="21" spans="8:11" x14ac:dyDescent="0.45">
      <c r="H21" t="s">
        <v>96</v>
      </c>
      <c r="I21" s="71" t="s">
        <v>15</v>
      </c>
      <c r="J21" t="s">
        <v>27</v>
      </c>
      <c r="K21" s="72" t="s">
        <v>23</v>
      </c>
    </row>
    <row r="22" spans="8:11" x14ac:dyDescent="0.45">
      <c r="J22" t="s">
        <v>29</v>
      </c>
      <c r="K22" s="71" t="s">
        <v>15</v>
      </c>
    </row>
    <row r="23" spans="8:11" x14ac:dyDescent="0.45">
      <c r="J23" t="s">
        <v>29</v>
      </c>
      <c r="K23" s="71" t="s">
        <v>24</v>
      </c>
    </row>
    <row r="24" spans="8:11" x14ac:dyDescent="0.45">
      <c r="J24" t="s">
        <v>29</v>
      </c>
      <c r="K24" s="72" t="s">
        <v>23</v>
      </c>
    </row>
    <row r="25" spans="8:11" x14ac:dyDescent="0.45">
      <c r="J25" t="s">
        <v>30</v>
      </c>
      <c r="K25" s="71" t="s">
        <v>16</v>
      </c>
    </row>
    <row r="26" spans="8:11" x14ac:dyDescent="0.45">
      <c r="J26" t="s">
        <v>30</v>
      </c>
      <c r="K26" s="71" t="s">
        <v>23</v>
      </c>
    </row>
    <row r="27" spans="8:11" x14ac:dyDescent="0.45">
      <c r="J27" t="s">
        <v>30</v>
      </c>
      <c r="K27" s="72" t="s">
        <v>15</v>
      </c>
    </row>
    <row r="28" spans="8:11" x14ac:dyDescent="0.45">
      <c r="J28" t="s">
        <v>96</v>
      </c>
      <c r="K28" s="71" t="s">
        <v>16</v>
      </c>
    </row>
    <row r="29" spans="8:11" x14ac:dyDescent="0.45">
      <c r="J29" t="s">
        <v>96</v>
      </c>
      <c r="K29" s="71" t="s">
        <v>23</v>
      </c>
    </row>
    <row r="30" spans="8:11" x14ac:dyDescent="0.45">
      <c r="J30" t="s">
        <v>96</v>
      </c>
      <c r="K30" s="71" t="s">
        <v>15</v>
      </c>
    </row>
  </sheetData>
  <hyperlinks>
    <hyperlink ref="X3" r:id="rId1" xr:uid="{0E52C82F-5638-437C-BA0E-2D44EA65F52F}"/>
    <hyperlink ref="X4" r:id="rId2" xr:uid="{19B47ED9-DEAA-4AA3-8D1D-0FD265D8A7E3}"/>
  </hyperlinks>
  <pageMargins left="0.7" right="0.7" top="0.75" bottom="0.75" header="0.3" footer="0.3"/>
  <pageSetup orientation="portrait" verticalDpi="0" r:id="rId3"/>
  <tableParts count="15">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F6190-0E54-4816-B4D9-11C301411223}">
  <dimension ref="A1:Y27"/>
  <sheetViews>
    <sheetView showGridLines="0" tabSelected="1" zoomScaleNormal="100" workbookViewId="0">
      <selection activeCell="C25" sqref="C25:J25"/>
    </sheetView>
  </sheetViews>
  <sheetFormatPr defaultRowHeight="14.25" x14ac:dyDescent="0.45"/>
  <cols>
    <col min="1" max="1" width="2.73046875" style="39" customWidth="1"/>
    <col min="2" max="11" width="10.265625" customWidth="1"/>
    <col min="12" max="12" width="2.73046875" customWidth="1"/>
    <col min="13" max="13" width="3.265625" customWidth="1"/>
  </cols>
  <sheetData>
    <row r="1" spans="1:25" s="69" customFormat="1" ht="66" customHeight="1" x14ac:dyDescent="1.1000000000000001">
      <c r="A1" s="67"/>
      <c r="B1" s="75" t="s">
        <v>92</v>
      </c>
      <c r="C1" s="75"/>
      <c r="D1" s="75"/>
      <c r="E1" s="75"/>
      <c r="F1" s="75"/>
      <c r="G1" s="75"/>
      <c r="H1" s="75"/>
      <c r="I1" s="75"/>
      <c r="J1" s="75"/>
      <c r="K1" s="75"/>
      <c r="L1" s="68"/>
      <c r="N1" s="70"/>
      <c r="O1" s="70"/>
      <c r="P1" s="70"/>
      <c r="Q1" s="70"/>
      <c r="R1" s="70"/>
      <c r="S1" s="70"/>
      <c r="T1" s="70"/>
      <c r="U1" s="70"/>
      <c r="V1" s="70"/>
      <c r="W1" s="70"/>
      <c r="X1" s="70"/>
      <c r="Y1" s="70"/>
    </row>
    <row r="2" spans="1:25" ht="19.5" customHeight="1" x14ac:dyDescent="0.8">
      <c r="A2" s="40"/>
      <c r="B2" s="81" t="s">
        <v>104</v>
      </c>
      <c r="C2" s="82"/>
      <c r="D2" s="82"/>
      <c r="E2" s="82"/>
      <c r="F2" s="82"/>
      <c r="G2" s="82"/>
      <c r="H2" s="82"/>
      <c r="I2" s="82"/>
      <c r="J2" s="82"/>
      <c r="K2" s="82"/>
      <c r="L2" s="27"/>
      <c r="N2" s="41"/>
      <c r="O2" s="41"/>
      <c r="P2" s="41"/>
      <c r="Q2" s="41"/>
      <c r="R2" s="41"/>
      <c r="S2" s="41"/>
      <c r="T2" s="41"/>
      <c r="U2" s="41"/>
      <c r="V2" s="41"/>
      <c r="W2" s="41"/>
      <c r="X2" s="41"/>
      <c r="Y2" s="41"/>
    </row>
    <row r="3" spans="1:25" ht="6" customHeight="1" x14ac:dyDescent="0.45">
      <c r="A3" s="40"/>
      <c r="B3" s="76"/>
      <c r="C3" s="76"/>
      <c r="D3" s="28"/>
      <c r="E3" s="28"/>
      <c r="F3" s="28"/>
      <c r="G3" s="28"/>
      <c r="H3" s="28"/>
      <c r="I3" s="28"/>
      <c r="J3" s="28"/>
      <c r="K3" s="28"/>
      <c r="L3" s="27"/>
      <c r="N3" s="41"/>
      <c r="O3" s="41"/>
      <c r="P3" s="41"/>
      <c r="Q3" s="41"/>
      <c r="R3" s="41"/>
      <c r="S3" s="41"/>
      <c r="T3" s="41"/>
      <c r="U3" s="41"/>
      <c r="V3" s="41"/>
      <c r="W3" s="41"/>
      <c r="X3" s="41"/>
      <c r="Y3" s="41"/>
    </row>
    <row r="4" spans="1:25" ht="21" x14ac:dyDescent="0.8">
      <c r="A4" s="40"/>
      <c r="B4" s="77" t="s">
        <v>31</v>
      </c>
      <c r="C4" s="77"/>
      <c r="D4" s="77"/>
      <c r="E4" s="77"/>
      <c r="F4" s="77"/>
      <c r="G4" s="77"/>
      <c r="H4" s="77"/>
      <c r="I4" s="77"/>
      <c r="J4" s="77"/>
      <c r="K4" s="77"/>
      <c r="L4" s="27"/>
      <c r="N4" s="41"/>
      <c r="O4" s="41"/>
      <c r="P4" s="41"/>
      <c r="Q4" s="41"/>
      <c r="R4" s="41"/>
      <c r="S4" s="41"/>
      <c r="T4" s="41"/>
      <c r="U4" s="41"/>
      <c r="V4" s="41"/>
      <c r="W4" s="41"/>
      <c r="X4" s="41"/>
      <c r="Y4" s="41"/>
    </row>
    <row r="5" spans="1:25" ht="6" customHeight="1" x14ac:dyDescent="0.8">
      <c r="A5" s="40"/>
      <c r="B5" s="29"/>
      <c r="C5" s="29"/>
      <c r="D5" s="29"/>
      <c r="E5" s="29"/>
      <c r="F5" s="29"/>
      <c r="G5" s="29"/>
      <c r="H5" s="29"/>
      <c r="I5" s="29"/>
      <c r="J5" s="29"/>
      <c r="K5" s="29"/>
      <c r="L5" s="27"/>
      <c r="N5" s="41"/>
      <c r="O5" s="41"/>
      <c r="P5" s="41"/>
      <c r="Q5" s="41"/>
      <c r="R5" s="41"/>
      <c r="S5" s="41"/>
      <c r="T5" s="41"/>
      <c r="U5" s="41"/>
      <c r="V5" s="41"/>
      <c r="W5" s="41"/>
      <c r="X5" s="41"/>
      <c r="Y5" s="41"/>
    </row>
    <row r="6" spans="1:25" ht="120" customHeight="1" x14ac:dyDescent="0.45">
      <c r="A6" s="40"/>
      <c r="B6" s="30"/>
      <c r="C6" s="78" t="s">
        <v>118</v>
      </c>
      <c r="D6" s="79"/>
      <c r="E6" s="79"/>
      <c r="F6" s="79"/>
      <c r="G6" s="79"/>
      <c r="H6" s="79"/>
      <c r="I6" s="79"/>
      <c r="J6" s="80"/>
      <c r="K6" s="31"/>
      <c r="L6" s="27"/>
      <c r="N6" s="41"/>
      <c r="O6" s="41"/>
      <c r="P6" s="41"/>
      <c r="Q6" s="41"/>
      <c r="R6" s="41"/>
      <c r="S6" s="41"/>
      <c r="T6" s="41"/>
      <c r="U6" s="41"/>
      <c r="V6" s="41"/>
      <c r="W6" s="41"/>
      <c r="X6" s="41"/>
      <c r="Y6" s="41"/>
    </row>
    <row r="7" spans="1:25" ht="6" customHeight="1" x14ac:dyDescent="0.45">
      <c r="A7" s="40"/>
      <c r="B7" s="32"/>
      <c r="C7" s="33"/>
      <c r="D7" s="33"/>
      <c r="E7" s="33"/>
      <c r="F7" s="33"/>
      <c r="G7" s="33"/>
      <c r="H7" s="33"/>
      <c r="I7" s="33"/>
      <c r="J7" s="33"/>
      <c r="K7" s="32"/>
      <c r="L7" s="27"/>
      <c r="N7" s="41"/>
      <c r="O7" s="41"/>
      <c r="P7" s="41"/>
      <c r="Q7" s="41"/>
      <c r="R7" s="41"/>
      <c r="S7" s="41"/>
      <c r="T7" s="41"/>
      <c r="U7" s="41"/>
      <c r="V7" s="41"/>
      <c r="W7" s="41"/>
      <c r="X7" s="41"/>
      <c r="Y7" s="41"/>
    </row>
    <row r="8" spans="1:25" ht="21" x14ac:dyDescent="0.8">
      <c r="A8" s="40"/>
      <c r="B8" s="77" t="s">
        <v>32</v>
      </c>
      <c r="C8" s="77"/>
      <c r="D8" s="77"/>
      <c r="E8" s="77"/>
      <c r="F8" s="77"/>
      <c r="G8" s="77"/>
      <c r="H8" s="77"/>
      <c r="I8" s="77"/>
      <c r="J8" s="77"/>
      <c r="K8" s="77"/>
      <c r="L8" s="27"/>
      <c r="N8" s="41"/>
      <c r="O8" s="41"/>
      <c r="P8" s="41"/>
      <c r="Q8" s="41"/>
      <c r="R8" s="41"/>
      <c r="S8" s="41"/>
      <c r="T8" s="41"/>
      <c r="U8" s="41"/>
      <c r="V8" s="41"/>
      <c r="W8" s="41"/>
      <c r="X8" s="41"/>
      <c r="Y8" s="41"/>
    </row>
    <row r="9" spans="1:25" ht="6" customHeight="1" x14ac:dyDescent="0.45">
      <c r="A9" s="40"/>
      <c r="B9" s="32"/>
      <c r="C9" s="33"/>
      <c r="D9" s="33"/>
      <c r="E9" s="33"/>
      <c r="F9" s="33"/>
      <c r="G9" s="33"/>
      <c r="H9" s="33"/>
      <c r="I9" s="33"/>
      <c r="J9" s="33"/>
      <c r="K9" s="32"/>
      <c r="L9" s="27"/>
      <c r="N9" s="41"/>
      <c r="O9" s="41"/>
      <c r="P9" s="41"/>
      <c r="Q9" s="41"/>
      <c r="R9" s="41"/>
      <c r="S9" s="41"/>
      <c r="T9" s="41"/>
      <c r="U9" s="41"/>
      <c r="V9" s="41"/>
      <c r="W9" s="41"/>
      <c r="X9" s="41"/>
      <c r="Y9" s="41"/>
    </row>
    <row r="10" spans="1:25" ht="71.25" customHeight="1" x14ac:dyDescent="0.45">
      <c r="A10" s="40"/>
      <c r="B10" s="91"/>
      <c r="C10" s="78" t="s">
        <v>94</v>
      </c>
      <c r="D10" s="79"/>
      <c r="E10" s="79"/>
      <c r="F10" s="79"/>
      <c r="G10" s="79"/>
      <c r="H10" s="79"/>
      <c r="I10" s="79"/>
      <c r="J10" s="80"/>
      <c r="K10" s="92"/>
      <c r="L10" s="27"/>
      <c r="N10" s="41"/>
      <c r="O10" s="41"/>
      <c r="P10" s="41"/>
      <c r="Q10" s="41"/>
      <c r="R10" s="41"/>
      <c r="S10" s="41"/>
      <c r="T10" s="41"/>
      <c r="U10" s="41"/>
      <c r="V10" s="41"/>
      <c r="W10" s="41"/>
      <c r="X10" s="41"/>
      <c r="Y10" s="41"/>
    </row>
    <row r="11" spans="1:25" ht="15" customHeight="1" x14ac:dyDescent="0.45">
      <c r="A11" s="40"/>
      <c r="B11" s="91"/>
      <c r="C11" s="83" t="s">
        <v>33</v>
      </c>
      <c r="D11" s="84"/>
      <c r="E11" s="84"/>
      <c r="F11" s="84"/>
      <c r="G11" s="84"/>
      <c r="H11" s="84"/>
      <c r="I11" s="84"/>
      <c r="J11" s="85"/>
      <c r="K11" s="92"/>
      <c r="L11" s="27"/>
      <c r="N11" s="41"/>
      <c r="O11" s="41"/>
      <c r="P11" s="41"/>
      <c r="Q11" s="41"/>
      <c r="R11" s="41"/>
      <c r="S11" s="41"/>
      <c r="T11" s="41"/>
      <c r="U11" s="41"/>
      <c r="V11" s="41"/>
      <c r="W11" s="41"/>
      <c r="X11" s="41"/>
      <c r="Y11" s="41"/>
    </row>
    <row r="12" spans="1:25" ht="15" customHeight="1" x14ac:dyDescent="0.45">
      <c r="A12" s="40"/>
      <c r="B12" s="91"/>
      <c r="C12" s="83" t="s">
        <v>34</v>
      </c>
      <c r="D12" s="84"/>
      <c r="E12" s="84"/>
      <c r="F12" s="84"/>
      <c r="G12" s="84"/>
      <c r="H12" s="84"/>
      <c r="I12" s="84"/>
      <c r="J12" s="85"/>
      <c r="K12" s="92"/>
      <c r="L12" s="27"/>
      <c r="N12" s="41"/>
      <c r="O12" s="41"/>
      <c r="P12" s="41"/>
      <c r="Q12" s="41"/>
      <c r="R12" s="41"/>
      <c r="S12" s="41"/>
      <c r="T12" s="41"/>
      <c r="U12" s="41"/>
      <c r="V12" s="41"/>
      <c r="W12" s="41"/>
      <c r="X12" s="41"/>
      <c r="Y12" s="41"/>
    </row>
    <row r="13" spans="1:25" ht="15" customHeight="1" x14ac:dyDescent="0.45">
      <c r="A13" s="40"/>
      <c r="B13" s="91"/>
      <c r="C13" s="83" t="s">
        <v>35</v>
      </c>
      <c r="D13" s="84"/>
      <c r="E13" s="84"/>
      <c r="F13" s="84"/>
      <c r="G13" s="84"/>
      <c r="H13" s="84"/>
      <c r="I13" s="84"/>
      <c r="J13" s="85"/>
      <c r="K13" s="92"/>
      <c r="L13" s="27"/>
      <c r="N13" s="41"/>
      <c r="O13" s="41"/>
      <c r="P13" s="41"/>
      <c r="Q13" s="41"/>
      <c r="R13" s="41"/>
      <c r="S13" s="41"/>
      <c r="T13" s="41"/>
      <c r="U13" s="41"/>
      <c r="V13" s="41"/>
      <c r="W13" s="41"/>
      <c r="X13" s="41"/>
      <c r="Y13" s="41"/>
    </row>
    <row r="14" spans="1:25" ht="6" customHeight="1" x14ac:dyDescent="0.45">
      <c r="A14" s="40"/>
      <c r="B14" s="32"/>
      <c r="C14" s="33"/>
      <c r="D14" s="33"/>
      <c r="E14" s="33"/>
      <c r="F14" s="33"/>
      <c r="G14" s="33"/>
      <c r="H14" s="33"/>
      <c r="I14" s="33"/>
      <c r="J14" s="33"/>
      <c r="K14" s="32"/>
      <c r="L14" s="27"/>
      <c r="N14" s="41"/>
      <c r="O14" s="41"/>
      <c r="P14" s="41"/>
      <c r="Q14" s="41"/>
      <c r="R14" s="41"/>
      <c r="S14" s="41"/>
      <c r="T14" s="41"/>
      <c r="U14" s="41"/>
      <c r="V14" s="41"/>
      <c r="W14" s="41"/>
      <c r="X14" s="41"/>
      <c r="Y14" s="41"/>
    </row>
    <row r="15" spans="1:25" ht="21" x14ac:dyDescent="0.8">
      <c r="A15" s="40"/>
      <c r="B15" s="77" t="s">
        <v>36</v>
      </c>
      <c r="C15" s="77"/>
      <c r="D15" s="77"/>
      <c r="E15" s="77"/>
      <c r="F15" s="77"/>
      <c r="G15" s="77"/>
      <c r="H15" s="77"/>
      <c r="I15" s="77"/>
      <c r="J15" s="77"/>
      <c r="K15" s="77"/>
      <c r="L15" s="27"/>
      <c r="N15" s="41"/>
      <c r="O15" s="41"/>
      <c r="P15" s="41"/>
      <c r="Q15" s="41"/>
      <c r="R15" s="41"/>
      <c r="S15" s="41"/>
      <c r="T15" s="41"/>
      <c r="U15" s="41"/>
      <c r="V15" s="41"/>
      <c r="W15" s="41"/>
      <c r="X15" s="41"/>
      <c r="Y15" s="41"/>
    </row>
    <row r="16" spans="1:25" ht="6" customHeight="1" x14ac:dyDescent="0.45">
      <c r="A16" s="40"/>
      <c r="B16" s="32"/>
      <c r="C16" s="33"/>
      <c r="D16" s="33"/>
      <c r="E16" s="33"/>
      <c r="F16" s="33"/>
      <c r="G16" s="33"/>
      <c r="H16" s="33"/>
      <c r="I16" s="33"/>
      <c r="J16" s="33"/>
      <c r="K16" s="32"/>
      <c r="L16" s="27"/>
      <c r="N16" s="41"/>
      <c r="O16" s="41"/>
      <c r="P16" s="41"/>
      <c r="Q16" s="41"/>
      <c r="R16" s="41"/>
      <c r="S16" s="41"/>
      <c r="T16" s="41"/>
      <c r="U16" s="41"/>
      <c r="V16" s="41"/>
      <c r="W16" s="41"/>
      <c r="X16" s="41"/>
      <c r="Y16" s="41"/>
    </row>
    <row r="17" spans="1:25" ht="120" customHeight="1" x14ac:dyDescent="0.45">
      <c r="A17" s="40"/>
      <c r="B17" s="34"/>
      <c r="C17" s="78" t="s">
        <v>119</v>
      </c>
      <c r="D17" s="79"/>
      <c r="E17" s="79"/>
      <c r="F17" s="79"/>
      <c r="G17" s="79"/>
      <c r="H17" s="79"/>
      <c r="I17" s="79"/>
      <c r="J17" s="80"/>
      <c r="K17" s="35"/>
      <c r="L17" s="27"/>
      <c r="N17" s="41"/>
      <c r="O17" s="41"/>
      <c r="P17" s="41"/>
      <c r="Q17" s="41"/>
      <c r="R17" s="41"/>
      <c r="S17" s="41"/>
      <c r="T17" s="41"/>
      <c r="U17" s="41"/>
      <c r="V17" s="41"/>
      <c r="W17" s="41"/>
      <c r="X17" s="41"/>
      <c r="Y17" s="41"/>
    </row>
    <row r="18" spans="1:25" ht="15" customHeight="1" x14ac:dyDescent="0.45">
      <c r="A18" s="40"/>
      <c r="B18" s="86"/>
      <c r="C18" s="87" t="s">
        <v>37</v>
      </c>
      <c r="D18" s="88"/>
      <c r="E18" s="88"/>
      <c r="F18" s="88"/>
      <c r="G18" s="88"/>
      <c r="H18" s="88"/>
      <c r="I18" s="88"/>
      <c r="J18" s="89"/>
      <c r="K18" s="90"/>
      <c r="L18" s="27"/>
      <c r="N18" s="41"/>
      <c r="O18" s="41"/>
      <c r="P18" s="41"/>
      <c r="Q18" s="41"/>
      <c r="R18" s="41"/>
      <c r="S18" s="41"/>
      <c r="T18" s="41"/>
      <c r="U18" s="41"/>
      <c r="V18" s="41"/>
      <c r="W18" s="41"/>
      <c r="X18" s="41"/>
      <c r="Y18" s="41"/>
    </row>
    <row r="19" spans="1:25" ht="15" customHeight="1" x14ac:dyDescent="0.45">
      <c r="A19" s="40"/>
      <c r="B19" s="86"/>
      <c r="C19" s="87" t="s">
        <v>38</v>
      </c>
      <c r="D19" s="88"/>
      <c r="E19" s="88"/>
      <c r="F19" s="88"/>
      <c r="G19" s="88"/>
      <c r="H19" s="88"/>
      <c r="I19" s="88"/>
      <c r="J19" s="89"/>
      <c r="K19" s="90"/>
      <c r="L19" s="27"/>
      <c r="N19" s="41"/>
      <c r="O19" s="41"/>
      <c r="P19" s="41"/>
      <c r="Q19" s="41"/>
      <c r="R19" s="41"/>
      <c r="S19" s="41"/>
      <c r="T19" s="41"/>
      <c r="U19" s="41"/>
      <c r="V19" s="41"/>
      <c r="W19" s="41"/>
      <c r="X19" s="41"/>
      <c r="Y19" s="41"/>
    </row>
    <row r="20" spans="1:25" ht="15" customHeight="1" x14ac:dyDescent="0.45">
      <c r="A20" s="40"/>
      <c r="B20" s="86"/>
      <c r="C20" s="87" t="s">
        <v>39</v>
      </c>
      <c r="D20" s="88"/>
      <c r="E20" s="88"/>
      <c r="F20" s="88"/>
      <c r="G20" s="88"/>
      <c r="H20" s="88"/>
      <c r="I20" s="88"/>
      <c r="J20" s="89"/>
      <c r="K20" s="90"/>
      <c r="L20" s="27"/>
      <c r="N20" s="41"/>
      <c r="O20" s="41"/>
      <c r="P20" s="41"/>
      <c r="Q20" s="41"/>
      <c r="R20" s="41"/>
      <c r="S20" s="41"/>
      <c r="T20" s="41"/>
      <c r="U20" s="41"/>
      <c r="V20" s="41"/>
      <c r="W20" s="41"/>
      <c r="X20" s="41"/>
      <c r="Y20" s="41"/>
    </row>
    <row r="21" spans="1:25" ht="15" customHeight="1" x14ac:dyDescent="0.45">
      <c r="A21" s="40"/>
      <c r="B21" s="86"/>
      <c r="C21" s="87" t="s">
        <v>40</v>
      </c>
      <c r="D21" s="88"/>
      <c r="E21" s="88"/>
      <c r="F21" s="88"/>
      <c r="G21" s="88"/>
      <c r="H21" s="88"/>
      <c r="I21" s="88"/>
      <c r="J21" s="89"/>
      <c r="K21" s="90"/>
      <c r="L21" s="27"/>
      <c r="N21" s="41"/>
      <c r="O21" s="41"/>
      <c r="P21" s="41"/>
      <c r="Q21" s="41"/>
      <c r="R21" s="41"/>
      <c r="S21" s="41"/>
      <c r="T21" s="41"/>
      <c r="U21" s="41"/>
      <c r="V21" s="41"/>
      <c r="W21" s="41"/>
      <c r="X21" s="41"/>
      <c r="Y21" s="41"/>
    </row>
    <row r="22" spans="1:25" ht="6" customHeight="1" x14ac:dyDescent="0.45">
      <c r="A22" s="40"/>
      <c r="B22" s="32"/>
      <c r="C22" s="33"/>
      <c r="D22" s="33"/>
      <c r="E22" s="33"/>
      <c r="F22" s="33"/>
      <c r="G22" s="33"/>
      <c r="H22" s="33"/>
      <c r="I22" s="33"/>
      <c r="J22" s="33"/>
      <c r="K22" s="32"/>
      <c r="L22" s="27"/>
      <c r="N22" s="41"/>
      <c r="O22" s="41"/>
      <c r="P22" s="41"/>
      <c r="Q22" s="41"/>
      <c r="R22" s="41"/>
      <c r="S22" s="41"/>
      <c r="T22" s="41"/>
      <c r="U22" s="41"/>
      <c r="V22" s="41"/>
      <c r="W22" s="41"/>
      <c r="X22" s="41"/>
      <c r="Y22" s="41"/>
    </row>
    <row r="23" spans="1:25" ht="21" x14ac:dyDescent="0.8">
      <c r="A23" s="40"/>
      <c r="B23" s="77" t="s">
        <v>41</v>
      </c>
      <c r="C23" s="77"/>
      <c r="D23" s="77"/>
      <c r="E23" s="77"/>
      <c r="F23" s="77"/>
      <c r="G23" s="77"/>
      <c r="H23" s="77"/>
      <c r="I23" s="77"/>
      <c r="J23" s="77"/>
      <c r="K23" s="77"/>
      <c r="L23" s="27"/>
      <c r="N23" s="41"/>
      <c r="O23" s="41"/>
      <c r="P23" s="41"/>
      <c r="Q23" s="41"/>
      <c r="R23" s="41"/>
      <c r="S23" s="41"/>
      <c r="T23" s="41"/>
      <c r="U23" s="41"/>
      <c r="V23" s="41"/>
      <c r="W23" s="41"/>
      <c r="X23" s="41"/>
      <c r="Y23" s="41"/>
    </row>
    <row r="24" spans="1:25" ht="6" customHeight="1" x14ac:dyDescent="0.45">
      <c r="A24" s="40"/>
      <c r="B24" s="36"/>
      <c r="C24" s="33"/>
      <c r="D24" s="33"/>
      <c r="E24" s="33"/>
      <c r="F24" s="33"/>
      <c r="G24" s="33"/>
      <c r="H24" s="33"/>
      <c r="I24" s="33"/>
      <c r="J24" s="33"/>
      <c r="K24" s="36"/>
      <c r="L24" s="27"/>
      <c r="N24" s="41"/>
      <c r="O24" s="41"/>
      <c r="P24" s="41"/>
      <c r="Q24" s="41"/>
      <c r="R24" s="41"/>
      <c r="S24" s="41"/>
      <c r="T24" s="41"/>
      <c r="U24" s="41"/>
      <c r="V24" s="41"/>
      <c r="W24" s="41"/>
      <c r="X24" s="41"/>
      <c r="Y24" s="41"/>
    </row>
    <row r="25" spans="1:25" ht="153" customHeight="1" x14ac:dyDescent="0.45">
      <c r="A25" s="40"/>
      <c r="B25" s="38"/>
      <c r="C25" s="78" t="s">
        <v>120</v>
      </c>
      <c r="D25" s="79"/>
      <c r="E25" s="79"/>
      <c r="F25" s="79"/>
      <c r="G25" s="79"/>
      <c r="H25" s="79"/>
      <c r="I25" s="79"/>
      <c r="J25" s="80"/>
      <c r="K25" s="37"/>
      <c r="L25" s="27"/>
      <c r="N25" s="41"/>
      <c r="O25" s="41"/>
      <c r="P25" s="41"/>
      <c r="Q25" s="41"/>
      <c r="R25" s="41"/>
      <c r="S25" s="41"/>
      <c r="T25" s="41"/>
      <c r="U25" s="41"/>
      <c r="V25" s="41"/>
      <c r="W25" s="41"/>
      <c r="X25" s="41"/>
      <c r="Y25" s="41"/>
    </row>
    <row r="26" spans="1:25" ht="6" customHeight="1" x14ac:dyDescent="0.45">
      <c r="A26" s="40"/>
      <c r="B26" s="32"/>
      <c r="C26" s="33"/>
      <c r="D26" s="33"/>
      <c r="E26" s="33"/>
      <c r="F26" s="33"/>
      <c r="G26" s="33"/>
      <c r="H26" s="33"/>
      <c r="I26" s="33"/>
      <c r="J26" s="33"/>
      <c r="K26" s="36"/>
      <c r="L26" s="27"/>
      <c r="N26" s="41"/>
      <c r="O26" s="41"/>
      <c r="P26" s="41"/>
      <c r="Q26" s="41"/>
      <c r="R26" s="41"/>
      <c r="S26" s="41"/>
      <c r="T26" s="41"/>
      <c r="U26" s="41"/>
      <c r="V26" s="41"/>
      <c r="W26" s="41"/>
      <c r="X26" s="41"/>
      <c r="Y26" s="41"/>
    </row>
    <row r="27" spans="1:25" x14ac:dyDescent="0.45">
      <c r="A27" s="40"/>
      <c r="B27" s="27"/>
      <c r="C27" s="27"/>
      <c r="D27" s="27"/>
      <c r="E27" s="27"/>
      <c r="F27" s="27"/>
      <c r="G27" s="27"/>
      <c r="H27" s="27"/>
      <c r="I27" s="27"/>
      <c r="J27" s="27"/>
      <c r="K27" s="27"/>
      <c r="L27" s="27"/>
      <c r="N27" s="41"/>
      <c r="O27" s="41"/>
      <c r="P27" s="41"/>
      <c r="Q27" s="41"/>
      <c r="R27" s="41"/>
      <c r="S27" s="41"/>
      <c r="T27" s="41"/>
      <c r="U27" s="41"/>
      <c r="V27" s="41"/>
      <c r="W27" s="41"/>
      <c r="X27" s="41"/>
      <c r="Y27" s="41"/>
    </row>
  </sheetData>
  <sheetProtection algorithmName="SHA-512" hashValue="3EEAGmE8Ka0i64QaUrBNcZ7hNTPReH1CANnah/JfSAyF4JliqUPYGmuY1W36wl+2hw3JLOH0O/AieKoh0X/qtQ==" saltValue="jDHyv8WRlwP+Hns2GsnE+Q==" spinCount="100000" sheet="1" objects="1" scenarios="1"/>
  <mergeCells count="22">
    <mergeCell ref="B23:K23"/>
    <mergeCell ref="C25:J25"/>
    <mergeCell ref="C13:J13"/>
    <mergeCell ref="B15:K15"/>
    <mergeCell ref="C17:J17"/>
    <mergeCell ref="B18:B21"/>
    <mergeCell ref="C18:J18"/>
    <mergeCell ref="K18:K21"/>
    <mergeCell ref="C19:J19"/>
    <mergeCell ref="C20:J20"/>
    <mergeCell ref="C21:J21"/>
    <mergeCell ref="B10:B13"/>
    <mergeCell ref="C10:J10"/>
    <mergeCell ref="K10:K13"/>
    <mergeCell ref="C11:J11"/>
    <mergeCell ref="C12:J12"/>
    <mergeCell ref="B1:K1"/>
    <mergeCell ref="B3:C3"/>
    <mergeCell ref="B4:K4"/>
    <mergeCell ref="C6:J6"/>
    <mergeCell ref="B8:K8"/>
    <mergeCell ref="B2:K2"/>
  </mergeCells>
  <hyperlinks>
    <hyperlink ref="C11" r:id="rId1" display="https://www.edu-links.org/resources/disability-inclusive-education-toolkit" xr:uid="{F740A9C3-6A3E-42C4-B81B-22DEAC2D40C2}"/>
    <hyperlink ref="C12" r:id="rId2" display="http://www.washingtongroup-disability.com/washington-group-question-sets/short-set-of-disability-questions/" xr:uid="{31AA121D-F6F0-47FB-9B63-FF197183DD82}"/>
    <hyperlink ref="C13" r:id="rId3" display="https://data.unicef.org/resources/module-child-functioning/" xr:uid="{100CB5F7-9B19-488A-82D1-CDB06DD0A056}"/>
    <hyperlink ref="C11:J11" r:id="rId4" display="USAID's How-To Note: Disability Inclusive Education" xr:uid="{D4D7722D-179D-4B4F-A64E-91247095F56E}"/>
  </hyperlinks>
  <pageMargins left="0.7" right="0.7" top="0.75" bottom="0.75" header="0.3" footer="0.3"/>
  <pageSetup orientation="portrait" verticalDpi="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7071C-1B2C-463B-83AC-55D1F7F9973E}">
  <dimension ref="A1:K64"/>
  <sheetViews>
    <sheetView showGridLines="0" zoomScale="110" zoomScaleNormal="110" workbookViewId="0">
      <selection activeCell="K10" sqref="K10"/>
    </sheetView>
  </sheetViews>
  <sheetFormatPr defaultColWidth="9.1328125" defaultRowHeight="12.75" x14ac:dyDescent="0.35"/>
  <cols>
    <col min="1" max="1" width="1.73046875" style="2" customWidth="1"/>
    <col min="2" max="2" width="18.1328125" style="3" customWidth="1"/>
    <col min="3" max="3" width="82.59765625" style="3" customWidth="1"/>
    <col min="4" max="4" width="38.3984375" style="3" customWidth="1"/>
    <col min="5" max="5" width="1.73046875" style="2" customWidth="1"/>
    <col min="6" max="6" width="9.1328125" style="2" customWidth="1"/>
    <col min="7" max="7" width="18" style="3" hidden="1" customWidth="1"/>
    <col min="8" max="8" width="80" style="3" hidden="1" customWidth="1"/>
    <col min="9" max="9" width="9.1328125" style="2" customWidth="1"/>
    <col min="10" max="10" width="9.1328125" style="2"/>
    <col min="11" max="11" width="41.1328125" style="2" customWidth="1"/>
    <col min="12" max="16384" width="9.1328125" style="2"/>
  </cols>
  <sheetData>
    <row r="1" spans="1:11" s="13" customFormat="1" ht="39.950000000000003" customHeight="1" x14ac:dyDescent="1.1000000000000001">
      <c r="A1" s="12"/>
      <c r="B1" s="50" t="s">
        <v>93</v>
      </c>
      <c r="C1" s="51"/>
      <c r="D1" s="52"/>
      <c r="E1" s="12"/>
      <c r="G1" s="14"/>
      <c r="H1" s="14"/>
    </row>
    <row r="2" spans="1:11" ht="8.1" customHeight="1" x14ac:dyDescent="0.35">
      <c r="A2" s="9"/>
      <c r="B2" s="53"/>
      <c r="C2" s="53"/>
      <c r="D2" s="53"/>
      <c r="E2" s="9"/>
    </row>
    <row r="3" spans="1:11" ht="15" x14ac:dyDescent="0.4">
      <c r="A3" s="9"/>
      <c r="B3" s="53"/>
      <c r="C3" s="54" t="s">
        <v>42</v>
      </c>
      <c r="D3" s="55"/>
      <c r="E3" s="9"/>
    </row>
    <row r="4" spans="1:11" ht="8.1" customHeight="1" x14ac:dyDescent="0.6">
      <c r="A4" s="9"/>
      <c r="B4" s="53"/>
      <c r="C4" s="56"/>
      <c r="D4" s="53"/>
      <c r="E4" s="9"/>
    </row>
    <row r="5" spans="1:11" ht="38.25" x14ac:dyDescent="0.35">
      <c r="A5" s="9"/>
      <c r="B5" s="57">
        <v>1</v>
      </c>
      <c r="C5" s="58" t="s">
        <v>43</v>
      </c>
      <c r="D5" s="53"/>
      <c r="E5" s="9"/>
    </row>
    <row r="6" spans="1:11" ht="8.1" customHeight="1" x14ac:dyDescent="0.35">
      <c r="A6" s="9"/>
      <c r="B6" s="59"/>
      <c r="C6" s="58"/>
      <c r="D6" s="53"/>
      <c r="E6" s="9"/>
    </row>
    <row r="7" spans="1:11" ht="76.5" x14ac:dyDescent="0.35">
      <c r="A7" s="9"/>
      <c r="B7" s="57">
        <v>2</v>
      </c>
      <c r="C7" s="58" t="s">
        <v>44</v>
      </c>
      <c r="D7" s="53"/>
      <c r="E7" s="9"/>
    </row>
    <row r="8" spans="1:11" ht="8.1" customHeight="1" x14ac:dyDescent="0.35">
      <c r="A8" s="9"/>
      <c r="B8" s="59"/>
      <c r="C8" s="58"/>
      <c r="D8" s="53"/>
      <c r="E8" s="9"/>
    </row>
    <row r="9" spans="1:11" ht="51" x14ac:dyDescent="0.35">
      <c r="A9" s="9"/>
      <c r="B9" s="57">
        <v>3</v>
      </c>
      <c r="C9" s="58" t="s">
        <v>45</v>
      </c>
      <c r="D9" s="53"/>
      <c r="E9" s="9"/>
      <c r="F9" s="8"/>
    </row>
    <row r="10" spans="1:11" ht="8.1" customHeight="1" x14ac:dyDescent="0.35">
      <c r="A10" s="9"/>
      <c r="B10" s="59"/>
      <c r="C10" s="58"/>
      <c r="D10" s="53"/>
      <c r="E10" s="9"/>
    </row>
    <row r="11" spans="1:11" ht="8.1" customHeight="1" x14ac:dyDescent="0.35">
      <c r="A11" s="9"/>
      <c r="B11" s="60"/>
      <c r="C11" s="61"/>
      <c r="D11" s="53"/>
      <c r="E11" s="9"/>
    </row>
    <row r="12" spans="1:11" ht="45" customHeight="1" x14ac:dyDescent="0.35">
      <c r="A12" s="9"/>
      <c r="B12" s="62"/>
      <c r="C12" s="63" t="s">
        <v>46</v>
      </c>
      <c r="D12" s="64" t="s">
        <v>47</v>
      </c>
      <c r="E12" s="9"/>
      <c r="H12" s="3" t="s">
        <v>48</v>
      </c>
    </row>
    <row r="13" spans="1:11" ht="67.5" customHeight="1" x14ac:dyDescent="0.5">
      <c r="A13" s="9"/>
      <c r="B13" s="17" t="s">
        <v>1</v>
      </c>
      <c r="C13" s="15" t="s">
        <v>49</v>
      </c>
      <c r="D13" s="10"/>
      <c r="E13" s="9"/>
      <c r="H13" s="4" t="s">
        <v>50</v>
      </c>
    </row>
    <row r="14" spans="1:11" ht="84.75" customHeight="1" x14ac:dyDescent="0.5">
      <c r="A14" s="9"/>
      <c r="B14" s="17" t="str">
        <f>IF(C14=H14,G14,IF(C14=H28,G28,""))</f>
        <v/>
      </c>
      <c r="C14" s="15" t="str">
        <f>IF(D13=Lists!B3,H28,IF(D13=Lists!B4,H14,""))</f>
        <v/>
      </c>
      <c r="D14" s="10"/>
      <c r="E14" s="9"/>
      <c r="F14" s="74"/>
      <c r="G14" s="3" t="s">
        <v>51</v>
      </c>
      <c r="H14" s="3" t="s">
        <v>121</v>
      </c>
    </row>
    <row r="15" spans="1:11" ht="67.5" customHeight="1" x14ac:dyDescent="0.5">
      <c r="A15" s="9"/>
      <c r="B15" s="17" t="str">
        <f>IF(C15=H18,G18,IF(C15=H16,G16,IF(C15=H30,G30,IF(C15=H40,G40,""))))</f>
        <v/>
      </c>
      <c r="C15" s="15" t="str">
        <f>IF(D14=Lists!D3,H18,IF(D14=Lists!D4,H16,IF(D14=Lists!F3,H30,IF(OR(D14=Lists!F4,D14=Lists!F5),H40,""))))</f>
        <v/>
      </c>
      <c r="D15" s="10"/>
      <c r="E15" s="9"/>
      <c r="H15" s="4" t="s">
        <v>52</v>
      </c>
      <c r="K15" s="3"/>
    </row>
    <row r="16" spans="1:11" ht="96" customHeight="1" x14ac:dyDescent="0.5">
      <c r="A16" s="9"/>
      <c r="B16" s="17" t="str">
        <f>IF(C16=H20,G20,IF(C16=H19,G19,IF(C16=H32,G32, IF(C16=H35,G35,IF(C16=H36,G36,IF(C16=H31,G31,IF(C16=H34,G34,IF(C16=H33,G33,""))))))))</f>
        <v/>
      </c>
      <c r="C16" s="15" t="str">
        <f>IF(D15=Lists!D3,H20,IF(D15=Lists!D4,H19,IF(OR(D14=Lists!F4,D14=Lists!F5),"",IF(D15=Lists!H3,H32,IF(D15=Lists!H4,H33,IF(OR(D15=Lists!H7,D15=Lists!H8),H31,IF(D15=Lists!H8,"",IF(D15=Lists!H6,H31,IF(D15=Lists!H5,H34,"")))))))))</f>
        <v/>
      </c>
      <c r="D16" s="10"/>
      <c r="E16" s="9"/>
      <c r="G16" s="3" t="s">
        <v>53</v>
      </c>
      <c r="H16" s="5" t="s">
        <v>122</v>
      </c>
      <c r="K16" s="3"/>
    </row>
    <row r="17" spans="1:11" ht="78.75" hidden="1" customHeight="1" x14ac:dyDescent="0.5">
      <c r="A17" s="9"/>
      <c r="B17" s="17"/>
      <c r="C17" s="15"/>
      <c r="D17" s="10"/>
      <c r="E17" s="9"/>
      <c r="H17" s="5"/>
    </row>
    <row r="18" spans="1:11" ht="86.25" customHeight="1" x14ac:dyDescent="0.5">
      <c r="A18" s="9"/>
      <c r="B18" s="17" t="str">
        <f>IF(C18=H22,G22,IF(C18=H21,G21,IF(C18=H37,G37,IF(C18=H38,G38,IF(C18=H41,G41,IF(C18=H60,G60,IF(C18=H61,G61,"")))))))</f>
        <v/>
      </c>
      <c r="C18" s="15" t="str">
        <f>IF(OR($D$14=Lists!F4,$D$14=Lists!F5),H41,IF(D16=Lists!T3,H37,IF(OR(D16=Lists!P3,D16=Lists!T4),H38,IF(D16=Lists!D3,H22,IF(D16=Lists!D4,H21,IF(C16=H36,HYPERLINK(Lists!X5,H60),IF(OR(C16=H32,C16=H33,C16=H34,C16=H35),HYPERLINK(Lists!X3,H61),"")))))))</f>
        <v/>
      </c>
      <c r="D18" s="11"/>
      <c r="E18" s="9"/>
      <c r="G18" s="3" t="s">
        <v>54</v>
      </c>
      <c r="H18" s="6" t="s">
        <v>55</v>
      </c>
    </row>
    <row r="19" spans="1:11" ht="67.5" customHeight="1" x14ac:dyDescent="0.5">
      <c r="A19" s="9"/>
      <c r="B19" s="17" t="str">
        <f>IF(C19=H42,G42,IF(C19=H60,G60,IF(C19=H61,G61,"")))</f>
        <v/>
      </c>
      <c r="C19" s="15" t="str">
        <f>IF(OR($D$14=Lists!F4,$D$14=Lists!F5),H42,IF(C18=H38,HYPERLINK(Lists!X5,H60),IF(C18=H37,HYPERLINK(Lists!X3,H61),IF(C18=H60,HYPERLINK(Lists!X3,H61),""))))</f>
        <v/>
      </c>
      <c r="D19" s="11"/>
      <c r="E19" s="9"/>
      <c r="G19" s="3" t="s">
        <v>53</v>
      </c>
      <c r="H19" s="5" t="s">
        <v>103</v>
      </c>
    </row>
    <row r="20" spans="1:11" ht="67.5" customHeight="1" x14ac:dyDescent="0.5">
      <c r="A20" s="9"/>
      <c r="B20" s="17" t="str">
        <f>IF(C20=H43,G43,IF(C20=H44,G44,IF(C20=H61,G61,IF(C20=H64,G64,""))))</f>
        <v/>
      </c>
      <c r="C20" s="15" t="str">
        <f>IF(AND(D18&lt;&gt;"",D19=Lists!D3),H43,IF(AND(D18=Lists!D3,D19=Lists!D4),H44,IF(AND(D18=Lists!D4,D19=Lists!D4),H64,IF(C19=H60,HYPERLINK(Lists!X3,H61),""))))</f>
        <v/>
      </c>
      <c r="D20" s="11"/>
      <c r="E20" s="9"/>
      <c r="G20" s="3" t="s">
        <v>56</v>
      </c>
      <c r="H20" s="6" t="s">
        <v>123</v>
      </c>
    </row>
    <row r="21" spans="1:11" ht="67.5" customHeight="1" x14ac:dyDescent="0.5">
      <c r="A21" s="9"/>
      <c r="B21" s="17" t="str">
        <f>IF(C21=H31,G31,"")</f>
        <v/>
      </c>
      <c r="C21" s="15" t="str">
        <f>IF(OR(D20=Lists!H6,D20=Lists!H7,D20=Lists!H8,AND(D14=Lists!F5,ISTEXT(D20))),H31,"")</f>
        <v/>
      </c>
      <c r="D21" s="11"/>
      <c r="E21" s="9"/>
      <c r="G21" s="3" t="s">
        <v>53</v>
      </c>
      <c r="H21" s="5" t="s">
        <v>124</v>
      </c>
    </row>
    <row r="22" spans="1:11" ht="93" customHeight="1" x14ac:dyDescent="0.5">
      <c r="A22" s="9"/>
      <c r="B22" s="17" t="str">
        <f>IF(C22&lt;&gt;"",G45,"")</f>
        <v/>
      </c>
      <c r="C22" s="15" t="str">
        <f>IF(AND(D19=Lists!D4,OR(AND(C21="",D20=Lists!H3),AND(D21=Lists!J3,OR(D20=Lists!H7,D20=Lists!H8)))),H46,IF(AND(D19=Lists!D4,AND(C21="",D20=Lists!H4)),H47,IF(AND(D19=Lists!D4,AND(C21="",D20=Lists!H5)),H48,IF(AND(D19=Lists!D4,AND(D21=Lists!J3,OR(D20=Lists!H3))),H46,IF(AND(D19=Lists!D4,AND(D21=Lists!J3,D20=Lists!H4)),H47,IF(AND(D19=Lists!D4,AND(D21=Lists!L3,D20=Lists!H5)),H48,IF(AND(D19=Lists!D4,AND(D20=Lists!H6,D21=Lists!T3)),H51,IF(AND(D19=Lists!D3,OR(AND(C21="",D20=Lists!H3),AND(D21=Lists!J3,OR(D20=Lists!H7,D20=Lists!H8)))),H54,IF(AND(D19=Lists!D3,AND(C21="",D20=Lists!H4)),H55,IF(AND(D19=Lists!D3,AND(C21="",D20=Lists!H5)),H56,IF(AND(D19=Lists!D3,AND(D21=Lists!J3,OR(D20=Lists!H3))),H54,IF(AND(D19=Lists!D3,AND(D21=Lists!J3,D20=Lists!H4)),H55,IF(AND(D19=Lists!D3,AND(D21=Lists!L3,D20=Lists!H5)),H56,IF(AND(D19=Lists!D3,AND(D20=Lists!H6,D21=Lists!T3)),H59,IF(AND(D19=Lists!D4,D21=Lists!J4),H50,IF(AND(D19=Lists!D4,OR(D21=Lists!N3,D21=Lists!R4)),H49,IF(AND(D19=Lists!D4,AND(OR(D20=Lists!H7,D20=Lists!H8),D21=Lists!N3)),H49,IF(AND(D19=Lists!D3,D21=Lists!J4),H58,IF(AND(D19=Lists!D3,OR(D21=Lists!N3,D21=Lists!R4)),H57,IF(AND(D19=Lists!D3,AND(OR(D20=Lists!H7,D20=Lists!H8),D14=Lists!N3)),H57,""))))))))))))))))))))</f>
        <v/>
      </c>
      <c r="D22" s="73"/>
      <c r="E22" s="9"/>
      <c r="G22" s="3" t="s">
        <v>57</v>
      </c>
      <c r="H22" s="6" t="s">
        <v>125</v>
      </c>
      <c r="K22" s="42"/>
    </row>
    <row r="23" spans="1:11" ht="67.5" customHeight="1" x14ac:dyDescent="0.5">
      <c r="A23" s="9"/>
      <c r="B23" s="17" t="str">
        <f>IF(C23=H52,G52,IF(C23=H60,G60,IF(C23=H61,G61,IF(C23=H62,G62,""))))</f>
        <v/>
      </c>
      <c r="C23" s="15" t="str">
        <f>IF(AND(D19=Lists!D4,OR(C22=H46,C22=H47,C22=H48,C22=H49,C22=H50,C22=H51)),H52,IF(AND(OR(C22=H49,C22=H57),D19=Lists!D3),HYPERLINK(Lists!X5,H60),IF(AND(D19=Lists!D3,OR(C22=H46,C22=H47,C22=H48,C22=H50,C22=H51,C22=H54,C22=H55,C22=H56,C22=H58,C22=H59)),HYPERLINK(Lists!X3,H61),"")))</f>
        <v/>
      </c>
      <c r="D23" s="11"/>
      <c r="E23" s="9"/>
      <c r="H23" s="7" t="s">
        <v>58</v>
      </c>
    </row>
    <row r="24" spans="1:11" ht="48" customHeight="1" x14ac:dyDescent="0.5">
      <c r="A24" s="9"/>
      <c r="B24" s="43" t="str">
        <f>IF(C24=H60,G60,IF(C24=H61,G61,IF(C24=H62,G62,"")))</f>
        <v/>
      </c>
      <c r="C24" s="48" t="str">
        <f>IF(AND(OR(C22=H49,C22=H57),C23=H52),HYPERLINK(Lists!X5,H60),IF(AND(C23=H52,OR(C22=H46,C22=H47,C22=H48,C22=H50,C22=H51,C22=H54,C22=H55,C22=H56,C22=H58,C22=H59)),HYPERLINK(Lists!X3,H61),IF(C23=H60,HYPERLINK(Lists!X3,H61),"")))</f>
        <v/>
      </c>
      <c r="D24" s="44"/>
      <c r="E24" s="9"/>
      <c r="H24" s="7"/>
    </row>
    <row r="25" spans="1:11" ht="16.5" customHeight="1" x14ac:dyDescent="0.5">
      <c r="A25" s="9"/>
      <c r="B25" s="43" t="str">
        <f>IF(C25=H61,G61,IF(C25=H62,G62,""))</f>
        <v/>
      </c>
      <c r="C25" s="49" t="str">
        <f>IF(AND(C23=H52,C24=H60),HYPERLINK(Lists!X3,H61),IF(AND(C23=H52,C24=H61),HYPERLINK(Lists!X4,H62),""))</f>
        <v/>
      </c>
      <c r="D25" s="44"/>
      <c r="E25" s="9"/>
      <c r="H25" s="7"/>
    </row>
    <row r="26" spans="1:11" ht="18" customHeight="1" x14ac:dyDescent="0.5">
      <c r="A26" s="9"/>
      <c r="B26" s="43" t="str">
        <f>IF(C26=H62,G62,"")</f>
        <v/>
      </c>
      <c r="C26" s="49" t="str">
        <f>IF(AND(C23=H52,C25=H61),HYPERLINK(Lists!X4,H62),"")</f>
        <v/>
      </c>
      <c r="D26" s="44"/>
      <c r="E26" s="9"/>
      <c r="H26" s="7"/>
    </row>
    <row r="27" spans="1:11" ht="10.5" customHeight="1" x14ac:dyDescent="0.5">
      <c r="A27" s="18"/>
      <c r="B27" s="19"/>
      <c r="C27" s="47"/>
      <c r="D27" s="20"/>
      <c r="E27" s="18"/>
      <c r="H27" s="7"/>
    </row>
    <row r="28" spans="1:11" ht="9" customHeight="1" x14ac:dyDescent="0.5">
      <c r="A28" s="21"/>
      <c r="B28" s="22"/>
      <c r="C28" s="23"/>
      <c r="D28" s="24"/>
      <c r="E28" s="21"/>
      <c r="G28" s="3" t="s">
        <v>3</v>
      </c>
      <c r="H28" s="3" t="s">
        <v>95</v>
      </c>
    </row>
    <row r="29" spans="1:11" ht="67.5" customHeight="1" x14ac:dyDescent="0.5">
      <c r="A29" s="21"/>
      <c r="B29" s="22"/>
      <c r="C29" s="23"/>
      <c r="D29" s="24"/>
      <c r="E29" s="21"/>
      <c r="F29" s="21"/>
      <c r="H29" s="66" t="s">
        <v>59</v>
      </c>
    </row>
    <row r="30" spans="1:11" ht="67.5" customHeight="1" x14ac:dyDescent="0.5">
      <c r="A30" s="21"/>
      <c r="B30" s="22"/>
      <c r="C30" s="23"/>
      <c r="D30" s="24"/>
      <c r="E30" s="21"/>
      <c r="F30" s="21"/>
      <c r="G30" s="3" t="s">
        <v>60</v>
      </c>
      <c r="H30" s="6" t="s">
        <v>61</v>
      </c>
    </row>
    <row r="31" spans="1:11" ht="67.5" customHeight="1" x14ac:dyDescent="0.5">
      <c r="A31" s="21"/>
      <c r="B31" s="22"/>
      <c r="C31" s="23"/>
      <c r="D31" s="24"/>
      <c r="E31" s="21"/>
      <c r="F31" s="21"/>
      <c r="G31" s="3" t="s">
        <v>62</v>
      </c>
      <c r="H31" s="6" t="s">
        <v>63</v>
      </c>
    </row>
    <row r="32" spans="1:11" ht="67.5" customHeight="1" x14ac:dyDescent="0.5">
      <c r="A32" s="21"/>
      <c r="B32" s="22"/>
      <c r="C32" s="23"/>
      <c r="D32" s="24"/>
      <c r="E32" s="21"/>
      <c r="F32" s="21"/>
      <c r="G32" s="3" t="s">
        <v>115</v>
      </c>
      <c r="H32" s="6" t="s">
        <v>64</v>
      </c>
    </row>
    <row r="33" spans="1:11" ht="67.5" customHeight="1" x14ac:dyDescent="0.5">
      <c r="A33" s="21"/>
      <c r="B33" s="22"/>
      <c r="C33" s="23"/>
      <c r="D33" s="24"/>
      <c r="E33" s="21"/>
      <c r="F33" s="21"/>
      <c r="G33" s="3" t="s">
        <v>116</v>
      </c>
      <c r="H33" s="6" t="s">
        <v>117</v>
      </c>
    </row>
    <row r="34" spans="1:11" ht="67.5" customHeight="1" x14ac:dyDescent="0.5">
      <c r="A34" s="21"/>
      <c r="B34" s="22"/>
      <c r="C34" s="23"/>
      <c r="D34" s="24"/>
      <c r="E34" s="21"/>
      <c r="F34" s="21"/>
      <c r="G34" s="3" t="s">
        <v>97</v>
      </c>
      <c r="H34" s="6" t="s">
        <v>109</v>
      </c>
    </row>
    <row r="35" spans="1:11" ht="67.5" customHeight="1" x14ac:dyDescent="0.5">
      <c r="A35" s="21"/>
      <c r="B35" s="22"/>
      <c r="C35" s="23"/>
      <c r="D35" s="24"/>
      <c r="E35" s="21"/>
      <c r="F35" s="21"/>
      <c r="G35" s="6" t="s">
        <v>65</v>
      </c>
      <c r="H35" s="6" t="s">
        <v>64</v>
      </c>
    </row>
    <row r="36" spans="1:11" ht="67.5" customHeight="1" x14ac:dyDescent="0.5">
      <c r="A36" s="21"/>
      <c r="B36" s="22"/>
      <c r="C36" s="23"/>
      <c r="D36" s="24"/>
      <c r="E36" s="21"/>
      <c r="F36" s="21"/>
      <c r="G36" s="3" t="s">
        <v>66</v>
      </c>
      <c r="H36" s="6" t="s">
        <v>111</v>
      </c>
      <c r="K36" s="3"/>
    </row>
    <row r="37" spans="1:11" ht="67.5" customHeight="1" x14ac:dyDescent="0.5">
      <c r="A37" s="21"/>
      <c r="B37" s="22"/>
      <c r="C37" s="23"/>
      <c r="D37" s="25"/>
      <c r="E37" s="21"/>
      <c r="F37" s="21"/>
      <c r="G37" s="3" t="s">
        <v>67</v>
      </c>
      <c r="H37" s="6" t="s">
        <v>114</v>
      </c>
    </row>
    <row r="38" spans="1:11" s="8" customFormat="1" ht="67.5" customHeight="1" x14ac:dyDescent="0.5">
      <c r="A38" s="21"/>
      <c r="B38" s="22"/>
      <c r="C38" s="23"/>
      <c r="D38" s="25"/>
      <c r="E38" s="21"/>
      <c r="F38" s="21"/>
      <c r="G38" s="3" t="s">
        <v>68</v>
      </c>
      <c r="H38" s="6" t="s">
        <v>126</v>
      </c>
    </row>
    <row r="39" spans="1:11" ht="77.25" customHeight="1" x14ac:dyDescent="0.5">
      <c r="A39" s="21"/>
      <c r="B39" s="22"/>
      <c r="C39" s="23"/>
      <c r="D39" s="25"/>
      <c r="E39" s="21"/>
      <c r="F39" s="21"/>
      <c r="H39" s="7" t="s">
        <v>69</v>
      </c>
    </row>
    <row r="40" spans="1:11" ht="67.5" customHeight="1" x14ac:dyDescent="0.5">
      <c r="A40" s="21"/>
      <c r="B40" s="22"/>
      <c r="C40" s="23"/>
      <c r="D40" s="25"/>
      <c r="E40" s="21"/>
      <c r="F40" s="21"/>
      <c r="G40" s="3" t="s">
        <v>70</v>
      </c>
      <c r="H40" s="3" t="s">
        <v>71</v>
      </c>
    </row>
    <row r="41" spans="1:11" ht="67.5" customHeight="1" x14ac:dyDescent="0.5">
      <c r="A41" s="21"/>
      <c r="B41" s="22"/>
      <c r="C41" s="23"/>
      <c r="D41" s="25"/>
      <c r="E41" s="21"/>
      <c r="F41" s="21"/>
      <c r="G41" s="3" t="s">
        <v>70</v>
      </c>
      <c r="H41" s="16" t="s">
        <v>72</v>
      </c>
    </row>
    <row r="42" spans="1:11" ht="98.25" customHeight="1" x14ac:dyDescent="0.5">
      <c r="A42" s="21"/>
      <c r="B42" s="22"/>
      <c r="C42" s="23"/>
      <c r="D42" s="25"/>
      <c r="E42" s="21"/>
      <c r="F42" s="21"/>
      <c r="G42" s="3" t="s">
        <v>70</v>
      </c>
      <c r="H42" s="16" t="s">
        <v>73</v>
      </c>
    </row>
    <row r="43" spans="1:11" ht="82.5" customHeight="1" x14ac:dyDescent="0.35">
      <c r="A43" s="21"/>
      <c r="B43" s="26"/>
      <c r="C43" s="26"/>
      <c r="D43" s="25"/>
      <c r="E43" s="21"/>
      <c r="F43" s="21"/>
      <c r="G43" s="3" t="s">
        <v>60</v>
      </c>
      <c r="H43" s="3" t="s">
        <v>74</v>
      </c>
    </row>
    <row r="44" spans="1:11" ht="9.9499999999999993" customHeight="1" x14ac:dyDescent="0.35">
      <c r="A44" s="21"/>
      <c r="B44" s="25"/>
      <c r="C44" s="25"/>
      <c r="D44" s="25"/>
      <c r="E44" s="21"/>
      <c r="F44" s="21"/>
      <c r="G44" s="3" t="s">
        <v>60</v>
      </c>
      <c r="H44" s="3" t="s">
        <v>75</v>
      </c>
    </row>
    <row r="45" spans="1:11" ht="77.25" customHeight="1" x14ac:dyDescent="0.4">
      <c r="A45" s="21"/>
      <c r="B45" s="25"/>
      <c r="C45" s="25"/>
      <c r="D45" s="25"/>
      <c r="E45" s="21"/>
      <c r="F45" s="21"/>
      <c r="G45" s="3" t="s">
        <v>76</v>
      </c>
      <c r="H45" s="4" t="s">
        <v>77</v>
      </c>
    </row>
    <row r="46" spans="1:11" ht="38.25" x14ac:dyDescent="0.35">
      <c r="A46" s="21"/>
      <c r="B46" s="25"/>
      <c r="C46" s="25"/>
      <c r="D46" s="25"/>
      <c r="E46" s="21"/>
      <c r="F46" s="21"/>
      <c r="H46" s="3" t="s">
        <v>78</v>
      </c>
    </row>
    <row r="47" spans="1:11" ht="51" x14ac:dyDescent="0.35">
      <c r="A47" s="21"/>
      <c r="B47" s="25"/>
      <c r="C47" s="25"/>
      <c r="D47" s="25"/>
      <c r="E47" s="21"/>
      <c r="F47" s="21"/>
      <c r="H47" s="3" t="s">
        <v>79</v>
      </c>
    </row>
    <row r="48" spans="1:11" ht="51" x14ac:dyDescent="0.35">
      <c r="A48" s="21"/>
      <c r="B48" s="25"/>
      <c r="C48" s="25"/>
      <c r="D48" s="25"/>
      <c r="E48" s="21"/>
      <c r="F48" s="21"/>
      <c r="H48" s="3" t="s">
        <v>100</v>
      </c>
    </row>
    <row r="49" spans="1:8" ht="76.5" x14ac:dyDescent="0.35">
      <c r="A49" s="21"/>
      <c r="B49" s="25"/>
      <c r="C49" s="25"/>
      <c r="D49" s="25"/>
      <c r="E49" s="21"/>
      <c r="F49" s="21"/>
      <c r="H49" s="3" t="s">
        <v>127</v>
      </c>
    </row>
    <row r="50" spans="1:8" ht="63.75" x14ac:dyDescent="0.35">
      <c r="F50" s="21"/>
      <c r="H50" s="3" t="s">
        <v>80</v>
      </c>
    </row>
    <row r="51" spans="1:8" ht="51" x14ac:dyDescent="0.35">
      <c r="F51" s="21"/>
      <c r="H51" s="3" t="s">
        <v>113</v>
      </c>
    </row>
    <row r="52" spans="1:8" ht="38.25" x14ac:dyDescent="0.35">
      <c r="G52" s="3" t="s">
        <v>81</v>
      </c>
      <c r="H52" s="3" t="s">
        <v>128</v>
      </c>
    </row>
    <row r="53" spans="1:8" ht="13.15" x14ac:dyDescent="0.4">
      <c r="H53" s="4" t="s">
        <v>82</v>
      </c>
    </row>
    <row r="54" spans="1:8" ht="38.25" x14ac:dyDescent="0.35">
      <c r="H54" s="6" t="s">
        <v>83</v>
      </c>
    </row>
    <row r="55" spans="1:8" ht="38.25" x14ac:dyDescent="0.35">
      <c r="H55" s="6" t="s">
        <v>84</v>
      </c>
    </row>
    <row r="56" spans="1:8" ht="51.75" x14ac:dyDescent="0.45">
      <c r="C56" s="45"/>
      <c r="H56" s="6" t="s">
        <v>99</v>
      </c>
    </row>
    <row r="57" spans="1:8" ht="63.75" x14ac:dyDescent="0.35">
      <c r="H57" s="3" t="s">
        <v>110</v>
      </c>
    </row>
    <row r="58" spans="1:8" ht="51" x14ac:dyDescent="0.35">
      <c r="H58" s="6" t="s">
        <v>85</v>
      </c>
    </row>
    <row r="59" spans="1:8" ht="38.25" x14ac:dyDescent="0.35">
      <c r="H59" s="6" t="s">
        <v>112</v>
      </c>
    </row>
    <row r="60" spans="1:8" ht="38.25" x14ac:dyDescent="0.35">
      <c r="G60" s="3" t="s">
        <v>86</v>
      </c>
      <c r="H60" s="3" t="s">
        <v>87</v>
      </c>
    </row>
    <row r="61" spans="1:8" x14ac:dyDescent="0.35">
      <c r="G61" s="3" t="s">
        <v>88</v>
      </c>
      <c r="H61" s="3" t="s">
        <v>101</v>
      </c>
    </row>
    <row r="62" spans="1:8" x14ac:dyDescent="0.35">
      <c r="G62" s="3" t="s">
        <v>89</v>
      </c>
      <c r="H62" s="3" t="s">
        <v>102</v>
      </c>
    </row>
    <row r="63" spans="1:8" ht="13.15" x14ac:dyDescent="0.4">
      <c r="H63" s="4" t="s">
        <v>90</v>
      </c>
    </row>
    <row r="64" spans="1:8" ht="16.5" x14ac:dyDescent="0.35">
      <c r="G64" s="3" t="s">
        <v>90</v>
      </c>
      <c r="H64" s="65" t="s">
        <v>91</v>
      </c>
    </row>
  </sheetData>
  <sheetProtection algorithmName="SHA-512" hashValue="XiMemXiOj8ejJXrDpmSEBnm/zkx/vQnpcfm4bhzNCqryCMbAqDTkfZ2ffD2ghjekKgrjZwhKq7M8udOAakmBnw==" saltValue="HeznUebCUkTa2loYmnCA3Q==" spinCount="100000" sheet="1" objects="1" scenarios="1"/>
  <conditionalFormatting sqref="C16">
    <cfRule type="expression" dxfId="28" priority="2">
      <formula>$C$16=$H$34</formula>
    </cfRule>
    <cfRule type="expression" dxfId="27" priority="37">
      <formula>OR($C$16=$H$32,$C$16=$H$35,$C$16=$H$36)</formula>
    </cfRule>
    <cfRule type="expression" dxfId="26" priority="39">
      <formula>$C$16=$H$19</formula>
    </cfRule>
    <cfRule type="expression" dxfId="25" priority="1">
      <formula>$C$16=$H$33</formula>
    </cfRule>
  </conditionalFormatting>
  <conditionalFormatting sqref="C15">
    <cfRule type="expression" dxfId="24" priority="38">
      <formula>$C$15=$H$16</formula>
    </cfRule>
  </conditionalFormatting>
  <conditionalFormatting sqref="C22">
    <cfRule type="expression" dxfId="23" priority="33">
      <formula>$C$22&lt;&gt;""</formula>
    </cfRule>
  </conditionalFormatting>
  <conditionalFormatting sqref="C27">
    <cfRule type="expression" dxfId="22" priority="31">
      <formula>$C$27&lt;&gt;""</formula>
    </cfRule>
  </conditionalFormatting>
  <conditionalFormatting sqref="C23">
    <cfRule type="expression" dxfId="21" priority="8">
      <formula>$C$23=$H$61</formula>
    </cfRule>
    <cfRule type="expression" dxfId="20" priority="9">
      <formula>$C$23=$H$60</formula>
    </cfRule>
    <cfRule type="expression" dxfId="19" priority="17">
      <formula>$C$23=$H$52</formula>
    </cfRule>
  </conditionalFormatting>
  <conditionalFormatting sqref="C18">
    <cfRule type="expression" dxfId="18" priority="13">
      <formula>$C$18=$H$61</formula>
    </cfRule>
    <cfRule type="expression" dxfId="17" priority="14">
      <formula>$C$18=$H$60</formula>
    </cfRule>
    <cfRule type="expression" dxfId="16" priority="45">
      <formula>$C$18=$H$61</formula>
    </cfRule>
    <cfRule type="expression" dxfId="15" priority="46">
      <formula>OR($C$18=$H$37,$C$18=$H$38)</formula>
    </cfRule>
    <cfRule type="expression" dxfId="14" priority="47">
      <formula>$C$18=$H$21</formula>
    </cfRule>
    <cfRule type="expression" dxfId="13" priority="48">
      <formula>$C$18=$H$21</formula>
    </cfRule>
    <cfRule type="expression" dxfId="12" priority="49">
      <formula>$C$18=$H$22</formula>
    </cfRule>
  </conditionalFormatting>
  <conditionalFormatting sqref="C20">
    <cfRule type="expression" dxfId="11" priority="10">
      <formula>$C$20=$H$61</formula>
    </cfRule>
    <cfRule type="expression" dxfId="10" priority="50">
      <formula>$C$20=$H$64</formula>
    </cfRule>
  </conditionalFormatting>
  <conditionalFormatting sqref="C19">
    <cfRule type="expression" dxfId="9" priority="11">
      <formula>$C$19=$H$60</formula>
    </cfRule>
    <cfRule type="expression" dxfId="8" priority="12">
      <formula>$C$19=$H$61</formula>
    </cfRule>
  </conditionalFormatting>
  <conditionalFormatting sqref="C24">
    <cfRule type="expression" dxfId="7" priority="6">
      <formula>$C$24=$H$60</formula>
    </cfRule>
    <cfRule type="expression" dxfId="6" priority="7">
      <formula>$C$24=$H$61</formula>
    </cfRule>
  </conditionalFormatting>
  <conditionalFormatting sqref="C25">
    <cfRule type="expression" dxfId="5" priority="4">
      <formula>$C$25=$H$62</formula>
    </cfRule>
    <cfRule type="expression" dxfId="4" priority="5">
      <formula>$C$25=$H$61</formula>
    </cfRule>
  </conditionalFormatting>
  <conditionalFormatting sqref="C26">
    <cfRule type="expression" dxfId="3" priority="3">
      <formula>$C$26=$H$62</formula>
    </cfRule>
  </conditionalFormatting>
  <dataValidations count="1">
    <dataValidation type="list" allowBlank="1" showInputMessage="1" showErrorMessage="1" sqref="D13" xr:uid="{93794DD9-AF5F-4000-B318-D976B1035084}">
      <formula1>IF($D$14="",Purpose,INDIRECT("Fake"))</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44" id="{E48EDD78-11D7-4F73-9929-C19C8EB5BD14}">
            <xm:f>OR($D$14=Lists!$F$4,$D$14=Lists!$F$5)</xm:f>
            <x14:dxf>
              <font>
                <color theme="1"/>
              </font>
            </x14:dxf>
          </x14:cfRule>
          <xm:sqref>D18:D36</xm:sqref>
        </x14:conditionalFormatting>
        <x14:conditionalFormatting xmlns:xm="http://schemas.microsoft.com/office/excel/2006/main">
          <x14:cfRule type="expression" priority="35" id="{77BE8B5C-9E01-414C-A1D9-E03408AC9959}">
            <xm:f>OR($D$14=Lists!$F$4,$D$14=Lists!$F$5)</xm:f>
            <x14:dxf>
              <fill>
                <patternFill>
                  <bgColor theme="2"/>
                </patternFill>
              </fill>
            </x14:dxf>
          </x14:cfRule>
          <xm:sqref>B16:D16</xm:sqref>
        </x14:conditionalFormatting>
        <x14:conditionalFormatting xmlns:xm="http://schemas.microsoft.com/office/excel/2006/main">
          <x14:cfRule type="expression" priority="34" id="{201D5230-82FC-4893-9D3B-DE524AF9F212}">
            <xm:f>OR($D$14=Lists!$F$4,$D$14=Lists!$F$5)</xm:f>
            <x14:dxf>
              <fill>
                <patternFill>
                  <bgColor theme="2"/>
                </patternFill>
              </fill>
            </x14:dxf>
          </x14:cfRule>
          <xm:sqref>D15</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E1AED879-9270-4C61-954B-141F762706BB}">
          <x14:formula1>
            <xm:f>IF(OR($D$14=Lists!$F$4,$D$14=Lists!$F$5),YesNo,"")</xm:f>
          </x14:formula1>
          <xm:sqref>D18:D19</xm:sqref>
        </x14:dataValidation>
        <x14:dataValidation type="list" allowBlank="1" showInputMessage="1" showErrorMessage="1" xr:uid="{17AD0E9B-FCD1-4F6F-805F-788C1AAF3D2A}">
          <x14:formula1>
            <xm:f>IF(OR(D14=Lists!$F$4,D14=Lists!$F$5),Place,"")</xm:f>
          </x14:formula1>
          <xm:sqref>D20</xm:sqref>
        </x14:dataValidation>
        <x14:dataValidation type="list" allowBlank="1" showInputMessage="1" showErrorMessage="1" xr:uid="{F707ACF9-B8B0-4A13-AAB6-B14536C09E0F}">
          <x14:formula1>
            <xm:f>IF(D14=Lists!F4,OFFSET(Young,MATCH(D20,YoungD,0)-1,1,COUNTIF(YoungD,D20),1),IF(D14=Lists!F5,OFFSET(Old,MATCH(D20,OldD,0)-1,1,COUNTIF(OldD,D20),1),""))</xm:f>
          </x14:formula1>
          <xm:sqref>D21</xm:sqref>
        </x14:dataValidation>
        <x14:dataValidation type="list" allowBlank="1" showInputMessage="1" showErrorMessage="1" xr:uid="{315A2EF1-0AC7-4737-886E-9F95A14DEC4A}">
          <x14:formula1>
            <xm:f>IF($D$16="",IF($D$14=Lists!D3,YesNo,IF($D$14=Lists!F3,Place,IF(OR($D$14=Lists!F4,$D$14=Lists!F5),none,""))),INDIRECT("Fake"))</xm:f>
          </x14:formula1>
          <xm:sqref>D15</xm:sqref>
        </x14:dataValidation>
        <x14:dataValidation type="list" allowBlank="1" showInputMessage="1" showErrorMessage="1" xr:uid="{53E6C482-C825-4581-8294-3783E2D2E3A3}">
          <x14:formula1>
            <xm:f>IF($D$15="",IF(D13=Lists!B3,Age,""),INDIRECT("Fake"))</xm:f>
          </x14:formula1>
          <xm:sqref>D14</xm:sqref>
        </x14:dataValidation>
        <x14:dataValidation type="list" allowBlank="1" showInputMessage="1" showErrorMessage="1" xr:uid="{4A47B03F-3496-40DF-AD53-62A55A99253D}">
          <x14:formula1>
            <xm:f>IF($D$17="",IF(D15=Lists!D3,YesNo,IF(D15=Lists!H6,Folk2,IF(OR(D15=Lists!H7,D15=Lists!H8),Y,IF(OR($D$14=Lists!F4,$D$14=Lists!F5),none,"")))),INDIRECT("Fake"))</xm:f>
          </x14:formula1>
          <xm:sqref>D16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02581A5985494EBD6599829BBE0C6C" ma:contentTypeVersion="14" ma:contentTypeDescription="Create a new document." ma:contentTypeScope="" ma:versionID="e5b07e2e9dcb308374cadad927a0ed0f">
  <xsd:schema xmlns:xsd="http://www.w3.org/2001/XMLSchema" xmlns:xs="http://www.w3.org/2001/XMLSchema" xmlns:p="http://schemas.microsoft.com/office/2006/metadata/properties" xmlns:ns2="a81024dc-3a2b-4b37-bdad-85cb612310c5" xmlns:ns3="8ae2aab2-67ed-4b49-9271-c3c7efe6ded5" targetNamespace="http://schemas.microsoft.com/office/2006/metadata/properties" ma:root="true" ma:fieldsID="8ef4d600f756ebf5f17a3b037de83aa3" ns2:_="" ns3:_="">
    <xsd:import namespace="a81024dc-3a2b-4b37-bdad-85cb612310c5"/>
    <xsd:import namespace="8ae2aab2-67ed-4b49-9271-c3c7efe6ded5"/>
    <xsd:element name="properties">
      <xsd:complexType>
        <xsd:sequence>
          <xsd:element name="documentManagement">
            <xsd:complexType>
              <xsd:all>
                <xsd:element ref="ns2:Task" minOccurs="0"/>
                <xsd:element ref="ns2:Function"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1024dc-3a2b-4b37-bdad-85cb612310c5" elementFormDefault="qualified">
    <xsd:import namespace="http://schemas.microsoft.com/office/2006/documentManagement/types"/>
    <xsd:import namespace="http://schemas.microsoft.com/office/infopath/2007/PartnerControls"/>
    <xsd:element name="Task" ma:index="2" nillable="true" ma:displayName="Task" ma:description="DEEP Task Number" ma:internalName="Task">
      <xsd:simpleType>
        <xsd:restriction base="dms:Number"/>
      </xsd:simpleType>
    </xsd:element>
    <xsd:element name="Function" ma:index="3" nillable="true" ma:displayName="Function" ma:default="Admin" ma:description="Internal functions" ma:internalName="Function">
      <xsd:complexType>
        <xsd:complexContent>
          <xsd:extension base="dms:MultiChoice">
            <xsd:sequence>
              <xsd:element name="Value" maxOccurs="unbounded" minOccurs="0" nillable="true">
                <xsd:simpleType>
                  <xsd:restriction base="dms:Choice">
                    <xsd:enumeration value="Admin"/>
                    <xsd:enumeration value="Comms/KM"/>
                    <xsd:enumeration value="Contractual"/>
                    <xsd:enumeration value="Data/Analysis/Research"/>
                    <xsd:enumeration value="Management"/>
                    <xsd:enumeration value="Marketing"/>
                    <xsd:enumeration value="MEL"/>
                  </xsd:restriction>
                </xsd:simpleType>
              </xsd:element>
            </xsd:sequence>
          </xsd:extension>
        </xsd:complexContent>
      </xsd:complexType>
    </xsd:element>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hidden="true" ma:internalName="MediaServiceDateTaken" ma:readOnly="true">
      <xsd:simpleType>
        <xsd:restriction base="dms:Text"/>
      </xsd:simpleType>
    </xsd:element>
    <xsd:element name="MediaServiceAutoTags" ma:index="10" nillable="true" ma:displayName="Tags" ma:internalName="MediaServiceAutoTags"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e2aab2-67ed-4b49-9271-c3c7efe6ded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unction xmlns="a81024dc-3a2b-4b37-bdad-85cb612310c5">
      <Value>Admin</Value>
    </Function>
    <Task xmlns="a81024dc-3a2b-4b37-bdad-85cb612310c5" xsi:nil="true"/>
  </documentManagement>
</p:properties>
</file>

<file path=customXml/itemProps1.xml><?xml version="1.0" encoding="utf-8"?>
<ds:datastoreItem xmlns:ds="http://schemas.openxmlformats.org/officeDocument/2006/customXml" ds:itemID="{331D7F91-5889-4678-BAE4-1EBDE481D1CB}">
  <ds:schemaRefs>
    <ds:schemaRef ds:uri="http://schemas.microsoft.com/sharepoint/v3/contenttype/forms"/>
  </ds:schemaRefs>
</ds:datastoreItem>
</file>

<file path=customXml/itemProps2.xml><?xml version="1.0" encoding="utf-8"?>
<ds:datastoreItem xmlns:ds="http://schemas.openxmlformats.org/officeDocument/2006/customXml" ds:itemID="{B8990533-C043-48FD-9992-0FEC9C02B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1024dc-3a2b-4b37-bdad-85cb612310c5"/>
    <ds:schemaRef ds:uri="8ae2aab2-67ed-4b49-9271-c3c7efe6de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D06ADB-7BD3-4284-8B31-36901BB3BFF9}">
  <ds:schemaRefs>
    <ds:schemaRef ds:uri="a81024dc-3a2b-4b37-bdad-85cb612310c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8ae2aab2-67ed-4b49-9271-c3c7efe6ded5"/>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20</vt:i4>
      </vt:variant>
    </vt:vector>
  </HeadingPairs>
  <TitlesOfParts>
    <vt:vector size="23" baseType="lpstr">
      <vt:lpstr>Lists</vt:lpstr>
      <vt:lpstr>Introduction</vt:lpstr>
      <vt:lpstr>Decision Tree</vt:lpstr>
      <vt:lpstr>Age</vt:lpstr>
      <vt:lpstr>F</vt:lpstr>
      <vt:lpstr>Folk</vt:lpstr>
      <vt:lpstr>Folk2</vt:lpstr>
      <vt:lpstr>H</vt:lpstr>
      <vt:lpstr>House</vt:lpstr>
      <vt:lpstr>none</vt:lpstr>
      <vt:lpstr>O</vt:lpstr>
      <vt:lpstr>Old</vt:lpstr>
      <vt:lpstr>OldD</vt:lpstr>
      <vt:lpstr>Orphanage</vt:lpstr>
      <vt:lpstr>Place</vt:lpstr>
      <vt:lpstr>Purpose</vt:lpstr>
      <vt:lpstr>S</vt:lpstr>
      <vt:lpstr>T</vt:lpstr>
      <vt:lpstr>Teach</vt:lpstr>
      <vt:lpstr>Y</vt:lpstr>
      <vt:lpstr>YesNo</vt:lpstr>
      <vt:lpstr>Young</vt:lpstr>
      <vt:lpstr>YoungD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AlfredR</dc:creator>
  <cp:keywords/>
  <dc:description/>
  <cp:lastModifiedBy>Anita Farsad</cp:lastModifiedBy>
  <cp:revision/>
  <dcterms:created xsi:type="dcterms:W3CDTF">2020-05-20T14:46:47Z</dcterms:created>
  <dcterms:modified xsi:type="dcterms:W3CDTF">2020-10-15T17:25:55Z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0x0101000202581A5985494EBD6599829BBE0C6C</vt:lpwstr>
  </property>
</Properties>
</file>